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N17" i="1"/>
  <c r="AN37"/>
  <c r="AN45"/>
  <c r="AN15" s="1"/>
  <c r="AN53"/>
  <c r="AM37"/>
  <c r="AX67"/>
  <c r="AM53"/>
  <c r="AL53"/>
  <c r="AK53"/>
  <c r="AJ53"/>
  <c r="AI53"/>
  <c r="AH53"/>
  <c r="AG53"/>
  <c r="AF53"/>
  <c r="AE53"/>
  <c r="AD53"/>
  <c r="AC53"/>
  <c r="AB53"/>
  <c r="AA53"/>
  <c r="Z53"/>
  <c r="Y53"/>
  <c r="J59"/>
  <c r="I59"/>
  <c r="H59"/>
  <c r="G59"/>
  <c r="F59"/>
  <c r="E59"/>
  <c r="J61"/>
  <c r="J57" s="1"/>
  <c r="I61"/>
  <c r="I57" s="1"/>
  <c r="H61"/>
  <c r="H57" s="1"/>
  <c r="G61"/>
  <c r="G57" s="1"/>
  <c r="F61"/>
  <c r="F57" s="1"/>
  <c r="E61"/>
  <c r="E57" s="1"/>
  <c r="AX55"/>
  <c r="AX49"/>
  <c r="AM45" l="1"/>
  <c r="AL45"/>
  <c r="AK45"/>
  <c r="AJ45"/>
  <c r="AI45"/>
  <c r="AH45"/>
  <c r="AG45"/>
  <c r="AF45"/>
  <c r="AE45"/>
  <c r="AD45"/>
  <c r="AC45"/>
  <c r="AB45"/>
  <c r="AA45"/>
  <c r="Z45"/>
  <c r="Y45"/>
  <c r="AX51"/>
  <c r="BH51" s="1"/>
  <c r="AL61"/>
  <c r="AL37"/>
  <c r="AM61"/>
  <c r="AM69"/>
  <c r="AL69"/>
  <c r="AK69"/>
  <c r="AJ69"/>
  <c r="AI69"/>
  <c r="AH69"/>
  <c r="AG69"/>
  <c r="AF69"/>
  <c r="AE69"/>
  <c r="AD69"/>
  <c r="AC69"/>
  <c r="AB69"/>
  <c r="AA69"/>
  <c r="Z69"/>
  <c r="Y69"/>
  <c r="AX73"/>
  <c r="BH73" s="1"/>
  <c r="BH52"/>
  <c r="AX71"/>
  <c r="BH71" s="1"/>
  <c r="AM17"/>
  <c r="AM15" s="1"/>
  <c r="AL17"/>
  <c r="AK17"/>
  <c r="AJ17"/>
  <c r="AI17"/>
  <c r="AH17"/>
  <c r="AG17"/>
  <c r="AF17"/>
  <c r="AE17"/>
  <c r="AD17"/>
  <c r="AC17"/>
  <c r="AB17"/>
  <c r="AA17"/>
  <c r="Z17"/>
  <c r="Y17"/>
  <c r="AX35"/>
  <c r="BH35" s="1"/>
  <c r="Y61"/>
  <c r="BH67"/>
  <c r="AX65"/>
  <c r="AX63"/>
  <c r="AX43"/>
  <c r="AX39"/>
  <c r="AX33"/>
  <c r="AX27"/>
  <c r="AX25"/>
  <c r="AX23"/>
  <c r="AX21"/>
  <c r="AX19"/>
  <c r="BH19" s="1"/>
  <c r="K61"/>
  <c r="K57" s="1"/>
  <c r="W29"/>
  <c r="BH29" s="1"/>
  <c r="L61"/>
  <c r="L57" s="1"/>
  <c r="E4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W63"/>
  <c r="W65"/>
  <c r="W55"/>
  <c r="BH55" s="1"/>
  <c r="W49"/>
  <c r="BH49" s="1"/>
  <c r="W47"/>
  <c r="BH47" s="1"/>
  <c r="E37"/>
  <c r="W43"/>
  <c r="W41"/>
  <c r="BH41" s="1"/>
  <c r="W39"/>
  <c r="W33"/>
  <c r="W31"/>
  <c r="BH31" s="1"/>
  <c r="W27"/>
  <c r="BH27" s="1"/>
  <c r="W25"/>
  <c r="W23"/>
  <c r="W21"/>
  <c r="BH21" l="1"/>
  <c r="BH25"/>
  <c r="BH43"/>
  <c r="BH33"/>
  <c r="BH23"/>
  <c r="BH39"/>
  <c r="BH63"/>
  <c r="BH65"/>
  <c r="AL59"/>
  <c r="AL57" s="1"/>
  <c r="Y59"/>
  <c r="Y57" s="1"/>
  <c r="AM59"/>
  <c r="AM57" s="1"/>
  <c r="AM75" s="1"/>
  <c r="AL15"/>
  <c r="W53"/>
  <c r="P37"/>
  <c r="Q37"/>
  <c r="R37"/>
  <c r="S37"/>
  <c r="T37"/>
  <c r="U37"/>
  <c r="V37"/>
  <c r="Y37"/>
  <c r="Z37"/>
  <c r="AQ61"/>
  <c r="AP61"/>
  <c r="M37"/>
  <c r="N37"/>
  <c r="O37"/>
  <c r="N59"/>
  <c r="O59"/>
  <c r="P59"/>
  <c r="Q59"/>
  <c r="R59"/>
  <c r="S59"/>
  <c r="T59"/>
  <c r="U59"/>
  <c r="V59"/>
  <c r="AN59"/>
  <c r="AO59"/>
  <c r="AP59"/>
  <c r="AP57" s="1"/>
  <c r="AP75" s="1"/>
  <c r="AQ59"/>
  <c r="AQ57" s="1"/>
  <c r="AQ75" s="1"/>
  <c r="AR59"/>
  <c r="AS59"/>
  <c r="AT59"/>
  <c r="AU59"/>
  <c r="AV59"/>
  <c r="AW59"/>
  <c r="AL75" l="1"/>
  <c r="M59"/>
  <c r="M61" l="1"/>
  <c r="N61"/>
  <c r="O61"/>
  <c r="P61"/>
  <c r="Q61"/>
  <c r="R61"/>
  <c r="S61"/>
  <c r="T61"/>
  <c r="U61"/>
  <c r="V61"/>
  <c r="Z61"/>
  <c r="Z59" s="1"/>
  <c r="AA61"/>
  <c r="AB61"/>
  <c r="AB59" s="1"/>
  <c r="AB57" s="1"/>
  <c r="AC61"/>
  <c r="AC59" s="1"/>
  <c r="AC57" s="1"/>
  <c r="AD61"/>
  <c r="AD59" s="1"/>
  <c r="AD57" s="1"/>
  <c r="AE61"/>
  <c r="AE59" s="1"/>
  <c r="AE57" s="1"/>
  <c r="AF61"/>
  <c r="AG61"/>
  <c r="AH61"/>
  <c r="AI61"/>
  <c r="AJ61"/>
  <c r="AK61"/>
  <c r="AN61"/>
  <c r="AO61"/>
  <c r="AR61"/>
  <c r="AS61"/>
  <c r="AT61"/>
  <c r="AU61"/>
  <c r="AV61"/>
  <c r="AW61"/>
  <c r="M57"/>
  <c r="N57"/>
  <c r="O57"/>
  <c r="P57"/>
  <c r="Q57"/>
  <c r="R57"/>
  <c r="T57"/>
  <c r="U57"/>
  <c r="V57"/>
  <c r="AN57"/>
  <c r="AN75" s="1"/>
  <c r="AO57"/>
  <c r="AO75" s="1"/>
  <c r="AR57"/>
  <c r="AR75" s="1"/>
  <c r="AS57"/>
  <c r="AS75" s="1"/>
  <c r="AT57"/>
  <c r="AT75" s="1"/>
  <c r="AU57"/>
  <c r="AU75" s="1"/>
  <c r="AV57"/>
  <c r="AV75" s="1"/>
  <c r="AW57"/>
  <c r="AW75" s="1"/>
  <c r="AI59" l="1"/>
  <c r="AI57" s="1"/>
  <c r="AG59"/>
  <c r="AG57" s="1"/>
  <c r="AH59"/>
  <c r="AH57" s="1"/>
  <c r="AF59"/>
  <c r="AF57" s="1"/>
  <c r="AK59"/>
  <c r="AK57" s="1"/>
  <c r="AJ59"/>
  <c r="AJ57" s="1"/>
  <c r="AA59"/>
  <c r="AA57" s="1"/>
  <c r="Z57"/>
  <c r="BH59"/>
  <c r="S57"/>
  <c r="F37"/>
  <c r="G37"/>
  <c r="H37"/>
  <c r="I37"/>
  <c r="J37"/>
  <c r="K37"/>
  <c r="L37"/>
  <c r="AA37"/>
  <c r="AA15" s="1"/>
  <c r="AA75" s="1"/>
  <c r="AB37"/>
  <c r="AB15" s="1"/>
  <c r="AB75" s="1"/>
  <c r="AC37"/>
  <c r="AD37"/>
  <c r="AD15" s="1"/>
  <c r="AD75" s="1"/>
  <c r="AE37"/>
  <c r="AE15" s="1"/>
  <c r="AE75" s="1"/>
  <c r="AF37"/>
  <c r="AF15" s="1"/>
  <c r="AG37"/>
  <c r="AG15" s="1"/>
  <c r="AG75" s="1"/>
  <c r="AH37"/>
  <c r="AH15" s="1"/>
  <c r="AH75" s="1"/>
  <c r="AI37"/>
  <c r="AI15" s="1"/>
  <c r="AJ37"/>
  <c r="AJ15" s="1"/>
  <c r="AK37"/>
  <c r="F17"/>
  <c r="G17"/>
  <c r="H17"/>
  <c r="I17"/>
  <c r="J17"/>
  <c r="K17"/>
  <c r="L17"/>
  <c r="M17"/>
  <c r="N17"/>
  <c r="O17"/>
  <c r="P17"/>
  <c r="Q17"/>
  <c r="R17"/>
  <c r="S17"/>
  <c r="T17"/>
  <c r="U17"/>
  <c r="V17"/>
  <c r="V15" s="1"/>
  <c r="V75" s="1"/>
  <c r="Y15"/>
  <c r="Y75" s="1"/>
  <c r="E17"/>
  <c r="E15" s="1"/>
  <c r="E75" s="1"/>
  <c r="Z15"/>
  <c r="Z75" s="1"/>
  <c r="AC15"/>
  <c r="AC75" s="1"/>
  <c r="AJ75" l="1"/>
  <c r="AI75"/>
  <c r="AF75"/>
  <c r="BH57"/>
  <c r="BH75" s="1"/>
  <c r="AK15"/>
  <c r="AK75" s="1"/>
  <c r="AX75" l="1"/>
  <c r="F45"/>
  <c r="Q45"/>
  <c r="Q15" s="1"/>
  <c r="Q75" s="1"/>
  <c r="I45"/>
  <c r="I15" s="1"/>
  <c r="I75" s="1"/>
  <c r="S45"/>
  <c r="S15" s="1"/>
  <c r="S75" s="1"/>
  <c r="O45"/>
  <c r="O15" s="1"/>
  <c r="O75" s="1"/>
  <c r="T45"/>
  <c r="T15" s="1"/>
  <c r="T75" s="1"/>
  <c r="G45"/>
  <c r="G15" s="1"/>
  <c r="G75" s="1"/>
  <c r="M45"/>
  <c r="M15" s="1"/>
  <c r="M75" s="1"/>
  <c r="J45"/>
  <c r="J15" s="1"/>
  <c r="J75" s="1"/>
  <c r="H45"/>
  <c r="H15" s="1"/>
  <c r="H75" s="1"/>
  <c r="K45"/>
  <c r="K15" s="1"/>
  <c r="K75" s="1"/>
  <c r="L45"/>
  <c r="L15" s="1"/>
  <c r="L75" s="1"/>
  <c r="N45"/>
  <c r="N15" s="1"/>
  <c r="N75" s="1"/>
  <c r="P45"/>
  <c r="P15" s="1"/>
  <c r="P75" s="1"/>
  <c r="R45"/>
  <c r="R15" s="1"/>
  <c r="R75" s="1"/>
  <c r="U45"/>
  <c r="U15" s="1"/>
  <c r="U75" s="1"/>
  <c r="F15" l="1"/>
  <c r="F75" s="1"/>
  <c r="W75" s="1"/>
</calcChain>
</file>

<file path=xl/sharedStrings.xml><?xml version="1.0" encoding="utf-8"?>
<sst xmlns="http://schemas.openxmlformats.org/spreadsheetml/2006/main" count="167" uniqueCount="98">
  <si>
    <t>Сентябрь</t>
  </si>
  <si>
    <t xml:space="preserve">Октябрь </t>
  </si>
  <si>
    <t>Индекс</t>
  </si>
  <si>
    <t>Ноябрь</t>
  </si>
  <si>
    <t>Декабрь</t>
  </si>
  <si>
    <t>Январь</t>
  </si>
  <si>
    <t>Февраль</t>
  </si>
  <si>
    <t>Курс</t>
  </si>
  <si>
    <t>Виды учебной  нагрузки</t>
  </si>
  <si>
    <t>Наименование циклов, разделов, дисциплин, 
профессиональных модулей, МДК, практик</t>
  </si>
  <si>
    <t>Общеобразовательный цикл</t>
  </si>
  <si>
    <t>Общеобразовательные учебные 
дисциплины (общие и по выбору) базовые</t>
  </si>
  <si>
    <t>Номера календарных недель</t>
  </si>
  <si>
    <t>Порядковые номера недель учебного года</t>
  </si>
  <si>
    <t>Март</t>
  </si>
  <si>
    <t>Апрель</t>
  </si>
  <si>
    <t>Май</t>
  </si>
  <si>
    <t>Июнь</t>
  </si>
  <si>
    <t>Июль</t>
  </si>
  <si>
    <t>Август</t>
  </si>
  <si>
    <t>Всего часов</t>
  </si>
  <si>
    <t>ОУДБ.01</t>
  </si>
  <si>
    <t>обяз. уч.</t>
  </si>
  <si>
    <t>сам. р. с.</t>
  </si>
  <si>
    <t>ОУДБ.02</t>
  </si>
  <si>
    <t>ОУДБ.03</t>
  </si>
  <si>
    <t>ОУДБ.04</t>
  </si>
  <si>
    <t>ОУДБ.05</t>
  </si>
  <si>
    <t>ОУДБ.06</t>
  </si>
  <si>
    <t>ОУДБ.07</t>
  </si>
  <si>
    <t>Иностранный язык</t>
  </si>
  <si>
    <t>История</t>
  </si>
  <si>
    <t>Физическая культура</t>
  </si>
  <si>
    <t>Химия</t>
  </si>
  <si>
    <t>Общеобразовательные учебные 
дисциплины (общие и по выбору) профильные</t>
  </si>
  <si>
    <t>ОУДБ.00</t>
  </si>
  <si>
    <t>О.00</t>
  </si>
  <si>
    <t>ОУДП.00</t>
  </si>
  <si>
    <t>ОУДП.01</t>
  </si>
  <si>
    <t>ОУДП.02</t>
  </si>
  <si>
    <t>Математика</t>
  </si>
  <si>
    <t>Информатика и ИКТ</t>
  </si>
  <si>
    <t>Физика</t>
  </si>
  <si>
    <t>ОУДП.03</t>
  </si>
  <si>
    <t xml:space="preserve">Основы безопасности жизнедеятельности </t>
  </si>
  <si>
    <t xml:space="preserve">Обществознание  (вкл. экономику и право) </t>
  </si>
  <si>
    <t>Учебные дисциплины  дополнительные</t>
  </si>
  <si>
    <t>УДД.00</t>
  </si>
  <si>
    <t>П.00</t>
  </si>
  <si>
    <t>Профессиональный учебный цикл</t>
  </si>
  <si>
    <t>ПМ.00</t>
  </si>
  <si>
    <t>Профессиональные модули</t>
  </si>
  <si>
    <t>Учебная практика</t>
  </si>
  <si>
    <t>Производственная практика</t>
  </si>
  <si>
    <t>ПА.00</t>
  </si>
  <si>
    <t>Промежуточная аттестация</t>
  </si>
  <si>
    <t>ГИА.02</t>
  </si>
  <si>
    <t>Государственная итоговая аттестация</t>
  </si>
  <si>
    <t>ГИА.01</t>
  </si>
  <si>
    <t>ГИА. 02</t>
  </si>
  <si>
    <t>Подготовкак выпускной квалиф. работы</t>
  </si>
  <si>
    <t>Защита выпускной квалиф.работы</t>
  </si>
  <si>
    <t>УДД,01</t>
  </si>
  <si>
    <t>УДД.02</t>
  </si>
  <si>
    <t xml:space="preserve">Русский язык </t>
  </si>
  <si>
    <t xml:space="preserve"> Русская литература</t>
  </si>
  <si>
    <t>2 курс</t>
  </si>
  <si>
    <t>ПМ.02</t>
  </si>
  <si>
    <t>Ручная дуговая сварка (наплавка, резка) плавящимся покрытым электродом</t>
  </si>
  <si>
    <t>МДК.02.01.</t>
  </si>
  <si>
    <t>Техника и технология ручной дуговой сварки 
(наплавки, резки) покрытыми электродами.</t>
  </si>
  <si>
    <t>УП.02</t>
  </si>
  <si>
    <t>ПП.02</t>
  </si>
  <si>
    <t>МДК 02.01</t>
  </si>
  <si>
    <t>ПМ.03</t>
  </si>
  <si>
    <t>Ручная дуговая сварка (наплавка) неплавящимся электродом в защитном газе</t>
  </si>
  <si>
    <t>МДК.03.01</t>
  </si>
  <si>
    <t>Техника и технология ручной дуговой сварки (наплавки)
 неплавящимся электродом в защитном газе.</t>
  </si>
  <si>
    <t>КЭ</t>
  </si>
  <si>
    <t>Э</t>
  </si>
  <si>
    <t>КАНИКУЛЫ</t>
  </si>
  <si>
    <t>1 семестр</t>
  </si>
  <si>
    <t>Мировая художественная культура</t>
  </si>
  <si>
    <t>Деловой русский язык и культура речи</t>
  </si>
  <si>
    <t>Общепрофессиональный цикл</t>
  </si>
  <si>
    <t>ОП.00</t>
  </si>
  <si>
    <t xml:space="preserve">КАНИКУЛЫ </t>
  </si>
  <si>
    <t>2 семестр</t>
  </si>
  <si>
    <t>ОУДБ.11</t>
  </si>
  <si>
    <t xml:space="preserve">Экология </t>
  </si>
  <si>
    <t>УДД.03</t>
  </si>
  <si>
    <t xml:space="preserve">История ВОВ </t>
  </si>
  <si>
    <t>МДК.06.01</t>
  </si>
  <si>
    <t>Техника и технология термитной сварки</t>
  </si>
  <si>
    <t xml:space="preserve"> </t>
  </si>
  <si>
    <t xml:space="preserve"> Календарный график учебного процесса группы №203, по профессии "Сварщик", 2020- 2021 уч. Год</t>
  </si>
  <si>
    <t>ОП. 06</t>
  </si>
  <si>
    <t xml:space="preserve">Безопасность жизнедеятельности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</si>
</sst>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4" borderId="3" xfId="0" applyFill="1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0" fillId="0" borderId="11" xfId="0" applyBorder="1"/>
    <xf numFmtId="0" fontId="2" fillId="3" borderId="1" xfId="0" applyFont="1" applyFill="1" applyBorder="1" applyAlignment="1">
      <alignment horizontal="center" wrapText="1"/>
    </xf>
    <xf numFmtId="0" fontId="0" fillId="0" borderId="5" xfId="0" applyBorder="1"/>
    <xf numFmtId="0" fontId="0" fillId="0" borderId="14" xfId="0" applyBorder="1"/>
    <xf numFmtId="0" fontId="0" fillId="0" borderId="2" xfId="0" applyBorder="1" applyAlignment="1">
      <alignment horizontal="center" vertical="center" textRotation="90"/>
    </xf>
    <xf numFmtId="0" fontId="0" fillId="0" borderId="15" xfId="0" applyBorder="1"/>
    <xf numFmtId="0" fontId="14" fillId="0" borderId="1" xfId="0" applyFont="1" applyBorder="1"/>
    <xf numFmtId="0" fontId="0" fillId="3" borderId="9" xfId="0" applyFill="1" applyBorder="1" applyAlignment="1">
      <alignment horizontal="center"/>
    </xf>
    <xf numFmtId="0" fontId="0" fillId="0" borderId="4" xfId="0" applyBorder="1"/>
    <xf numFmtId="0" fontId="15" fillId="0" borderId="1" xfId="0" applyFont="1" applyBorder="1"/>
    <xf numFmtId="0" fontId="16" fillId="0" borderId="1" xfId="0" applyFont="1" applyBorder="1"/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5" xfId="0" applyFill="1" applyBorder="1"/>
    <xf numFmtId="0" fontId="0" fillId="6" borderId="14" xfId="0" applyFill="1" applyBorder="1"/>
    <xf numFmtId="0" fontId="0" fillId="6" borderId="5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5" xfId="0" applyFill="1" applyBorder="1"/>
    <xf numFmtId="0" fontId="0" fillId="7" borderId="14" xfId="0" applyFill="1" applyBorder="1"/>
    <xf numFmtId="0" fontId="0" fillId="7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Font="1" applyBorder="1"/>
    <xf numFmtId="0" fontId="0" fillId="0" borderId="5" xfId="0" applyFont="1" applyBorder="1"/>
    <xf numFmtId="0" fontId="0" fillId="3" borderId="5" xfId="0" applyFill="1" applyBorder="1"/>
    <xf numFmtId="0" fontId="0" fillId="3" borderId="14" xfId="0" applyFill="1" applyBorder="1"/>
    <xf numFmtId="0" fontId="2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5" xfId="0" applyFill="1" applyBorder="1"/>
    <xf numFmtId="0" fontId="0" fillId="9" borderId="14" xfId="0" applyFill="1" applyBorder="1"/>
    <xf numFmtId="0" fontId="0" fillId="9" borderId="5" xfId="0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0" fillId="0" borderId="14" xfId="0" applyFont="1" applyBorder="1"/>
    <xf numFmtId="0" fontId="2" fillId="10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5" xfId="0" applyFill="1" applyBorder="1"/>
    <xf numFmtId="0" fontId="0" fillId="10" borderId="14" xfId="0" applyFill="1" applyBorder="1"/>
    <xf numFmtId="0" fontId="0" fillId="10" borderId="5" xfId="0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6" fillId="0" borderId="14" xfId="0" applyFont="1" applyBorder="1"/>
    <xf numFmtId="0" fontId="14" fillId="0" borderId="14" xfId="0" applyFont="1" applyBorder="1"/>
    <xf numFmtId="0" fontId="16" fillId="0" borderId="5" xfId="0" applyFont="1" applyBorder="1"/>
    <xf numFmtId="0" fontId="0" fillId="7" borderId="15" xfId="0" applyFill="1" applyBorder="1"/>
    <xf numFmtId="0" fontId="0" fillId="0" borderId="5" xfId="0" applyBorder="1" applyAlignment="1">
      <alignment horizontal="center"/>
    </xf>
    <xf numFmtId="0" fontId="2" fillId="0" borderId="5" xfId="0" applyFont="1" applyBorder="1"/>
    <xf numFmtId="0" fontId="0" fillId="0" borderId="17" xfId="0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4" fillId="0" borderId="5" xfId="0" applyFont="1" applyBorder="1"/>
    <xf numFmtId="0" fontId="0" fillId="0" borderId="17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1" xfId="0" applyBorder="1" applyAlignment="1">
      <alignment horizontal="center" vertical="center" textRotation="90"/>
    </xf>
    <xf numFmtId="0" fontId="0" fillId="0" borderId="6" xfId="0" applyBorder="1"/>
    <xf numFmtId="0" fontId="0" fillId="0" borderId="14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18" fillId="0" borderId="1" xfId="0" applyFont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textRotation="90"/>
    </xf>
    <xf numFmtId="0" fontId="18" fillId="0" borderId="18" xfId="0" applyFont="1" applyBorder="1" applyAlignment="1">
      <alignment horizontal="center" vertical="center" textRotation="90"/>
    </xf>
    <xf numFmtId="0" fontId="18" fillId="7" borderId="15" xfId="0" applyFont="1" applyFill="1" applyBorder="1"/>
    <xf numFmtId="0" fontId="18" fillId="6" borderId="15" xfId="0" applyFont="1" applyFill="1" applyBorder="1"/>
    <xf numFmtId="0" fontId="18" fillId="0" borderId="15" xfId="0" applyFont="1" applyBorder="1"/>
    <xf numFmtId="0" fontId="17" fillId="0" borderId="15" xfId="0" applyFont="1" applyBorder="1"/>
    <xf numFmtId="0" fontId="18" fillId="3" borderId="15" xfId="0" applyFont="1" applyFill="1" applyBorder="1"/>
    <xf numFmtId="0" fontId="18" fillId="9" borderId="15" xfId="0" applyFont="1" applyFill="1" applyBorder="1"/>
    <xf numFmtId="0" fontId="18" fillId="10" borderId="15" xfId="0" applyFont="1" applyFill="1" applyBorder="1"/>
    <xf numFmtId="0" fontId="18" fillId="0" borderId="20" xfId="0" applyFont="1" applyBorder="1"/>
    <xf numFmtId="0" fontId="18" fillId="0" borderId="16" xfId="0" applyFont="1" applyBorder="1"/>
    <xf numFmtId="0" fontId="18" fillId="0" borderId="0" xfId="0" applyFont="1"/>
    <xf numFmtId="0" fontId="0" fillId="3" borderId="0" xfId="0" applyFill="1"/>
    <xf numFmtId="0" fontId="18" fillId="5" borderId="4" xfId="0" applyFont="1" applyFill="1" applyBorder="1" applyAlignment="1">
      <alignment horizontal="center"/>
    </xf>
    <xf numFmtId="0" fontId="18" fillId="0" borderId="28" xfId="0" applyFont="1" applyBorder="1" applyAlignment="1">
      <alignment horizontal="center" vertical="center" textRotation="90"/>
    </xf>
    <xf numFmtId="0" fontId="18" fillId="7" borderId="29" xfId="0" applyFont="1" applyFill="1" applyBorder="1"/>
    <xf numFmtId="0" fontId="18" fillId="6" borderId="29" xfId="0" applyFont="1" applyFill="1" applyBorder="1"/>
    <xf numFmtId="0" fontId="18" fillId="0" borderId="29" xfId="0" applyFont="1" applyBorder="1"/>
    <xf numFmtId="0" fontId="18" fillId="3" borderId="29" xfId="0" applyFont="1" applyFill="1" applyBorder="1"/>
    <xf numFmtId="0" fontId="18" fillId="9" borderId="29" xfId="0" applyFont="1" applyFill="1" applyBorder="1"/>
    <xf numFmtId="0" fontId="18" fillId="10" borderId="29" xfId="0" applyFont="1" applyFill="1" applyBorder="1"/>
    <xf numFmtId="0" fontId="18" fillId="0" borderId="30" xfId="0" applyFont="1" applyBorder="1"/>
    <xf numFmtId="0" fontId="17" fillId="0" borderId="29" xfId="0" applyFont="1" applyBorder="1"/>
    <xf numFmtId="0" fontId="18" fillId="0" borderId="31" xfId="0" applyFont="1" applyBorder="1"/>
    <xf numFmtId="0" fontId="18" fillId="0" borderId="1" xfId="0" applyFont="1" applyBorder="1"/>
    <xf numFmtId="0" fontId="20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4" xfId="0" applyNumberFormat="1" applyFill="1" applyBorder="1"/>
    <xf numFmtId="0" fontId="0" fillId="6" borderId="14" xfId="0" applyNumberFormat="1" applyFill="1" applyBorder="1"/>
    <xf numFmtId="0" fontId="0" fillId="0" borderId="14" xfId="0" applyNumberFormat="1" applyBorder="1"/>
    <xf numFmtId="0" fontId="16" fillId="0" borderId="14" xfId="0" applyNumberFormat="1" applyFont="1" applyBorder="1"/>
    <xf numFmtId="0" fontId="0" fillId="3" borderId="14" xfId="0" applyNumberFormat="1" applyFill="1" applyBorder="1"/>
    <xf numFmtId="0" fontId="0" fillId="7" borderId="1" xfId="0" applyNumberFormat="1" applyFill="1" applyBorder="1"/>
    <xf numFmtId="0" fontId="0" fillId="9" borderId="14" xfId="0" applyNumberFormat="1" applyFill="1" applyBorder="1"/>
    <xf numFmtId="0" fontId="0" fillId="10" borderId="14" xfId="0" applyNumberFormat="1" applyFill="1" applyBorder="1"/>
    <xf numFmtId="0" fontId="0" fillId="10" borderId="1" xfId="0" applyNumberFormat="1" applyFill="1" applyBorder="1"/>
    <xf numFmtId="0" fontId="18" fillId="3" borderId="2" xfId="0" applyFont="1" applyFill="1" applyBorder="1" applyAlignment="1">
      <alignment horizontal="center" vertical="center" textRotation="90"/>
    </xf>
    <xf numFmtId="0" fontId="18" fillId="3" borderId="3" xfId="0" applyFont="1" applyFill="1" applyBorder="1" applyAlignment="1">
      <alignment horizontal="center" vertical="center" textRotation="90"/>
    </xf>
    <xf numFmtId="0" fontId="18" fillId="3" borderId="4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textRotation="90"/>
    </xf>
    <xf numFmtId="0" fontId="19" fillId="3" borderId="24" xfId="0" applyFont="1" applyFill="1" applyBorder="1" applyAlignment="1">
      <alignment horizontal="center" vertical="center" textRotation="90"/>
    </xf>
    <xf numFmtId="0" fontId="19" fillId="3" borderId="0" xfId="0" applyFont="1" applyFill="1" applyBorder="1" applyAlignment="1">
      <alignment horizontal="center" vertical="center" textRotation="90"/>
    </xf>
    <xf numFmtId="0" fontId="19" fillId="3" borderId="25" xfId="0" applyFont="1" applyFill="1" applyBorder="1" applyAlignment="1">
      <alignment horizontal="center" vertical="center" textRotation="90"/>
    </xf>
    <xf numFmtId="0" fontId="19" fillId="3" borderId="26" xfId="0" applyFont="1" applyFill="1" applyBorder="1" applyAlignment="1">
      <alignment horizontal="center" vertical="center" textRotation="90"/>
    </xf>
    <xf numFmtId="0" fontId="19" fillId="3" borderId="27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9" fillId="3" borderId="21" xfId="0" applyFont="1" applyFill="1" applyBorder="1" applyAlignment="1">
      <alignment horizontal="center" vertical="center" textRotation="90"/>
    </xf>
    <xf numFmtId="0" fontId="19" fillId="3" borderId="22" xfId="0" applyFont="1" applyFill="1" applyBorder="1" applyAlignment="1">
      <alignment horizontal="center" vertical="center" textRotation="90"/>
    </xf>
    <xf numFmtId="0" fontId="19" fillId="3" borderId="9" xfId="0" applyFont="1" applyFill="1" applyBorder="1" applyAlignment="1">
      <alignment horizontal="center" vertical="center" textRotation="90"/>
    </xf>
    <xf numFmtId="0" fontId="19" fillId="3" borderId="23" xfId="0" applyFont="1" applyFill="1" applyBorder="1" applyAlignment="1">
      <alignment horizontal="center" vertical="center" textRotation="90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textRotation="90"/>
    </xf>
    <xf numFmtId="0" fontId="16" fillId="7" borderId="1" xfId="0" applyFont="1" applyFill="1" applyBorder="1"/>
    <xf numFmtId="0" fontId="16" fillId="6" borderId="1" xfId="0" applyFont="1" applyFill="1" applyBorder="1"/>
    <xf numFmtId="0" fontId="16" fillId="3" borderId="1" xfId="0" applyFont="1" applyFill="1" applyBorder="1"/>
    <xf numFmtId="0" fontId="16" fillId="9" borderId="1" xfId="0" applyFont="1" applyFill="1" applyBorder="1"/>
    <xf numFmtId="0" fontId="16" fillId="10" borderId="1" xfId="0" applyFont="1" applyFill="1" applyBorder="1"/>
    <xf numFmtId="0" fontId="16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79"/>
  <sheetViews>
    <sheetView tabSelected="1" topLeftCell="D55" zoomScale="80" zoomScaleNormal="80" workbookViewId="0">
      <selection activeCell="C33" sqref="C33:C34"/>
    </sheetView>
  </sheetViews>
  <sheetFormatPr defaultRowHeight="15"/>
  <cols>
    <col min="1" max="1" width="5.140625" customWidth="1"/>
    <col min="2" max="2" width="10.42578125" customWidth="1"/>
    <col min="3" max="3" width="50.85546875" customWidth="1"/>
    <col min="4" max="4" width="8.85546875" customWidth="1"/>
    <col min="5" max="5" width="3.7109375" style="214" customWidth="1"/>
    <col min="6" max="6" width="3.5703125" style="214" customWidth="1"/>
    <col min="7" max="8" width="3.7109375" style="214" customWidth="1"/>
    <col min="9" max="10" width="3.85546875" style="214" customWidth="1"/>
    <col min="11" max="11" width="3.5703125" customWidth="1"/>
    <col min="12" max="12" width="4.140625" bestFit="1" customWidth="1"/>
    <col min="13" max="14" width="3.7109375" customWidth="1"/>
    <col min="15" max="15" width="3.5703125" customWidth="1"/>
    <col min="16" max="16" width="3.85546875" customWidth="1"/>
    <col min="17" max="18" width="3.7109375" customWidth="1"/>
    <col min="19" max="19" width="3.5703125" customWidth="1"/>
    <col min="20" max="20" width="3.7109375" customWidth="1"/>
    <col min="21" max="21" width="3.85546875" customWidth="1"/>
    <col min="22" max="22" width="3.5703125" customWidth="1"/>
    <col min="23" max="23" width="5.140625" style="93" customWidth="1"/>
    <col min="24" max="25" width="3.5703125" customWidth="1"/>
    <col min="26" max="29" width="3.7109375" customWidth="1"/>
    <col min="30" max="30" width="3.5703125" customWidth="1"/>
    <col min="31" max="31" width="3.7109375" customWidth="1"/>
    <col min="32" max="32" width="3.5703125" customWidth="1"/>
    <col min="33" max="33" width="3.85546875" customWidth="1"/>
    <col min="34" max="34" width="3.5703125" customWidth="1"/>
    <col min="35" max="35" width="3.7109375" customWidth="1"/>
    <col min="36" max="39" width="3.5703125" customWidth="1"/>
    <col min="40" max="40" width="3.28515625" customWidth="1"/>
    <col min="41" max="41" width="3.7109375" customWidth="1"/>
    <col min="42" max="42" width="4.28515625" customWidth="1"/>
    <col min="43" max="43" width="4" customWidth="1"/>
    <col min="44" max="44" width="3.85546875" customWidth="1"/>
    <col min="45" max="45" width="4" customWidth="1"/>
    <col min="46" max="46" width="4.28515625" customWidth="1"/>
    <col min="47" max="47" width="4.140625" customWidth="1"/>
    <col min="48" max="48" width="4.28515625" customWidth="1"/>
    <col min="49" max="49" width="3.5703125" customWidth="1"/>
    <col min="50" max="50" width="4.42578125" style="93" customWidth="1"/>
    <col min="51" max="52" width="3.5703125" style="12" customWidth="1"/>
    <col min="53" max="55" width="3.7109375" style="12" customWidth="1"/>
    <col min="56" max="58" width="3.5703125" style="12" customWidth="1"/>
    <col min="59" max="59" width="3.7109375" style="12" customWidth="1"/>
    <col min="60" max="60" width="6.85546875" style="12" customWidth="1"/>
  </cols>
  <sheetData>
    <row r="1" spans="1:60" ht="18.75">
      <c r="A1" s="186" t="s">
        <v>95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</row>
    <row r="2" spans="1:60" ht="15" customHeight="1">
      <c r="A2" s="168" t="s">
        <v>7</v>
      </c>
      <c r="B2" s="168" t="s">
        <v>2</v>
      </c>
      <c r="C2" s="171" t="s">
        <v>9</v>
      </c>
      <c r="D2" s="176" t="s">
        <v>8</v>
      </c>
      <c r="E2" s="167">
        <v>2020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80"/>
      <c r="X2" s="167">
        <v>2021</v>
      </c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94"/>
      <c r="BH2" s="196" t="s">
        <v>20</v>
      </c>
    </row>
    <row r="3" spans="1:60">
      <c r="A3" s="169"/>
      <c r="B3" s="169"/>
      <c r="C3" s="172"/>
      <c r="D3" s="177"/>
      <c r="E3" s="201" t="s">
        <v>0</v>
      </c>
      <c r="F3" s="202"/>
      <c r="G3" s="202"/>
      <c r="H3" s="202"/>
      <c r="I3" s="203"/>
      <c r="J3" s="187" t="s">
        <v>1</v>
      </c>
      <c r="K3" s="188"/>
      <c r="L3" s="188"/>
      <c r="M3" s="188"/>
      <c r="N3" s="187" t="s">
        <v>3</v>
      </c>
      <c r="O3" s="188"/>
      <c r="P3" s="188"/>
      <c r="Q3" s="188"/>
      <c r="R3" s="189"/>
      <c r="S3" s="193" t="s">
        <v>4</v>
      </c>
      <c r="T3" s="193"/>
      <c r="U3" s="193"/>
      <c r="V3" s="199"/>
      <c r="W3" s="81"/>
      <c r="X3" s="195" t="s">
        <v>5</v>
      </c>
      <c r="Y3" s="195"/>
      <c r="Z3" s="195"/>
      <c r="AA3" s="200"/>
      <c r="AB3" s="151" t="s">
        <v>6</v>
      </c>
      <c r="AC3" s="149"/>
      <c r="AD3" s="149"/>
      <c r="AE3" s="149"/>
      <c r="AF3" s="149" t="s">
        <v>14</v>
      </c>
      <c r="AG3" s="149"/>
      <c r="AH3" s="149"/>
      <c r="AI3" s="149"/>
      <c r="AJ3" s="150"/>
      <c r="AK3" s="187" t="s">
        <v>15</v>
      </c>
      <c r="AL3" s="188"/>
      <c r="AM3" s="188"/>
      <c r="AN3" s="188"/>
      <c r="AO3" s="195" t="s">
        <v>16</v>
      </c>
      <c r="AP3" s="195"/>
      <c r="AQ3" s="195"/>
      <c r="AR3" s="195"/>
      <c r="AS3" s="195"/>
      <c r="AT3" s="195" t="s">
        <v>17</v>
      </c>
      <c r="AU3" s="195"/>
      <c r="AV3" s="195"/>
      <c r="AW3" s="195"/>
      <c r="AX3" s="95"/>
      <c r="AY3" s="195" t="s">
        <v>18</v>
      </c>
      <c r="AZ3" s="195"/>
      <c r="BA3" s="195"/>
      <c r="BB3" s="195"/>
      <c r="BC3" s="192" t="s">
        <v>19</v>
      </c>
      <c r="BD3" s="193"/>
      <c r="BE3" s="193"/>
      <c r="BF3" s="193"/>
      <c r="BG3" s="193"/>
      <c r="BH3" s="196"/>
    </row>
    <row r="4" spans="1:60">
      <c r="A4" s="169"/>
      <c r="B4" s="169"/>
      <c r="C4" s="172"/>
      <c r="D4" s="177"/>
      <c r="E4" s="204">
        <v>31</v>
      </c>
      <c r="F4" s="51">
        <v>7</v>
      </c>
      <c r="G4" s="51">
        <v>14</v>
      </c>
      <c r="H4" s="51">
        <v>21</v>
      </c>
      <c r="I4" s="205">
        <v>28</v>
      </c>
      <c r="J4" s="51">
        <v>5</v>
      </c>
      <c r="K4" s="111">
        <v>12</v>
      </c>
      <c r="L4" s="111">
        <v>19</v>
      </c>
      <c r="M4" s="111">
        <v>26</v>
      </c>
      <c r="N4" s="111">
        <v>2</v>
      </c>
      <c r="O4" s="111">
        <v>9</v>
      </c>
      <c r="P4" s="111">
        <v>16</v>
      </c>
      <c r="Q4" s="111">
        <v>23</v>
      </c>
      <c r="R4" s="111">
        <v>30</v>
      </c>
      <c r="S4" s="111">
        <v>7</v>
      </c>
      <c r="T4" s="111">
        <v>14</v>
      </c>
      <c r="U4" s="5">
        <v>21</v>
      </c>
      <c r="V4" s="75">
        <v>28</v>
      </c>
      <c r="W4" s="121" t="s">
        <v>81</v>
      </c>
      <c r="X4" s="38">
        <v>4</v>
      </c>
      <c r="Y4" s="38">
        <v>11</v>
      </c>
      <c r="Z4" s="10">
        <v>18</v>
      </c>
      <c r="AA4" s="111">
        <v>25</v>
      </c>
      <c r="AB4" s="111">
        <v>1</v>
      </c>
      <c r="AC4" s="111">
        <v>8</v>
      </c>
      <c r="AD4" s="10">
        <v>15</v>
      </c>
      <c r="AE4" s="10">
        <v>22</v>
      </c>
      <c r="AF4" s="10">
        <v>1</v>
      </c>
      <c r="AG4" s="10">
        <v>8</v>
      </c>
      <c r="AH4" s="10">
        <v>15</v>
      </c>
      <c r="AI4" s="10">
        <v>22</v>
      </c>
      <c r="AJ4" s="10">
        <v>29</v>
      </c>
      <c r="AK4" s="10">
        <v>5</v>
      </c>
      <c r="AL4" s="10">
        <v>12</v>
      </c>
      <c r="AM4" s="10">
        <v>19</v>
      </c>
      <c r="AN4" s="75">
        <v>26</v>
      </c>
      <c r="AO4" s="10">
        <v>3</v>
      </c>
      <c r="AP4" s="10">
        <v>10</v>
      </c>
      <c r="AQ4" s="10">
        <v>17</v>
      </c>
      <c r="AR4" s="111">
        <v>24</v>
      </c>
      <c r="AS4" s="111">
        <v>31</v>
      </c>
      <c r="AT4" s="111">
        <v>7</v>
      </c>
      <c r="AU4" s="10">
        <v>14</v>
      </c>
      <c r="AV4" s="10">
        <v>21</v>
      </c>
      <c r="AW4" s="80">
        <v>28</v>
      </c>
      <c r="AX4" s="121" t="s">
        <v>87</v>
      </c>
      <c r="AY4" s="38">
        <v>5</v>
      </c>
      <c r="AZ4" s="38">
        <v>12</v>
      </c>
      <c r="BA4" s="38">
        <v>19</v>
      </c>
      <c r="BB4" s="38">
        <v>26</v>
      </c>
      <c r="BC4" s="38">
        <v>2</v>
      </c>
      <c r="BD4" s="38">
        <v>9</v>
      </c>
      <c r="BE4" s="38">
        <v>16</v>
      </c>
      <c r="BF4" s="38">
        <v>23</v>
      </c>
      <c r="BG4" s="38">
        <v>30</v>
      </c>
      <c r="BH4" s="196"/>
    </row>
    <row r="5" spans="1:60">
      <c r="A5" s="169"/>
      <c r="B5" s="169"/>
      <c r="C5" s="172"/>
      <c r="D5" s="177"/>
      <c r="E5" s="53">
        <v>1</v>
      </c>
      <c r="F5" s="51">
        <v>8</v>
      </c>
      <c r="G5" s="51">
        <v>15</v>
      </c>
      <c r="H5" s="51">
        <v>22</v>
      </c>
      <c r="I5" s="51">
        <v>29</v>
      </c>
      <c r="J5" s="51">
        <v>6</v>
      </c>
      <c r="K5" s="111">
        <v>13</v>
      </c>
      <c r="L5" s="111">
        <v>20</v>
      </c>
      <c r="M5" s="111">
        <v>27</v>
      </c>
      <c r="N5" s="111">
        <v>3</v>
      </c>
      <c r="O5" s="111">
        <v>10</v>
      </c>
      <c r="P5" s="111">
        <v>17</v>
      </c>
      <c r="Q5" s="111">
        <v>24</v>
      </c>
      <c r="R5" s="111">
        <v>1</v>
      </c>
      <c r="S5" s="111">
        <v>8</v>
      </c>
      <c r="T5" s="111">
        <v>15</v>
      </c>
      <c r="U5" s="5">
        <v>22</v>
      </c>
      <c r="V5" s="38">
        <v>29</v>
      </c>
      <c r="W5" s="122"/>
      <c r="X5" s="38">
        <v>5</v>
      </c>
      <c r="Y5" s="10">
        <v>12</v>
      </c>
      <c r="Z5" s="10">
        <v>19</v>
      </c>
      <c r="AA5" s="111">
        <v>26</v>
      </c>
      <c r="AB5" s="111">
        <v>2</v>
      </c>
      <c r="AC5" s="111">
        <v>9</v>
      </c>
      <c r="AD5" s="10">
        <v>16</v>
      </c>
      <c r="AE5" s="10">
        <v>23</v>
      </c>
      <c r="AF5" s="10">
        <v>2</v>
      </c>
      <c r="AG5" s="10">
        <v>9</v>
      </c>
      <c r="AH5" s="10">
        <v>16</v>
      </c>
      <c r="AI5" s="10">
        <v>23</v>
      </c>
      <c r="AJ5" s="10">
        <v>30</v>
      </c>
      <c r="AK5" s="10">
        <v>6</v>
      </c>
      <c r="AL5" s="10">
        <v>13</v>
      </c>
      <c r="AM5" s="10">
        <v>20</v>
      </c>
      <c r="AN5" s="10">
        <v>27</v>
      </c>
      <c r="AO5" s="10">
        <v>4</v>
      </c>
      <c r="AP5" s="10">
        <v>11</v>
      </c>
      <c r="AQ5" s="10">
        <v>18</v>
      </c>
      <c r="AR5" s="111">
        <v>25</v>
      </c>
      <c r="AS5" s="111">
        <v>1</v>
      </c>
      <c r="AT5" s="111">
        <v>8</v>
      </c>
      <c r="AU5" s="10">
        <v>15</v>
      </c>
      <c r="AV5" s="10">
        <v>22</v>
      </c>
      <c r="AW5" s="80">
        <v>29</v>
      </c>
      <c r="AX5" s="122"/>
      <c r="AY5" s="38">
        <v>6</v>
      </c>
      <c r="AZ5" s="38">
        <v>13</v>
      </c>
      <c r="BA5" s="38">
        <v>20</v>
      </c>
      <c r="BB5" s="38">
        <v>27</v>
      </c>
      <c r="BC5" s="38">
        <v>3</v>
      </c>
      <c r="BD5" s="38">
        <v>10</v>
      </c>
      <c r="BE5" s="38">
        <v>17</v>
      </c>
      <c r="BF5" s="38">
        <v>24</v>
      </c>
      <c r="BG5" s="38">
        <v>31</v>
      </c>
      <c r="BH5" s="196"/>
    </row>
    <row r="6" spans="1:60">
      <c r="A6" s="169"/>
      <c r="B6" s="169"/>
      <c r="C6" s="172"/>
      <c r="D6" s="177"/>
      <c r="E6" s="53">
        <v>2</v>
      </c>
      <c r="F6" s="51">
        <v>9</v>
      </c>
      <c r="G6" s="51">
        <v>16</v>
      </c>
      <c r="H6" s="51">
        <v>23</v>
      </c>
      <c r="I6" s="51">
        <v>30</v>
      </c>
      <c r="J6" s="51">
        <v>7</v>
      </c>
      <c r="K6" s="111">
        <v>14</v>
      </c>
      <c r="L6" s="111">
        <v>21</v>
      </c>
      <c r="M6" s="111">
        <v>28</v>
      </c>
      <c r="N6" s="111">
        <v>4</v>
      </c>
      <c r="O6" s="111">
        <v>11</v>
      </c>
      <c r="P6" s="111">
        <v>18</v>
      </c>
      <c r="Q6" s="111">
        <v>25</v>
      </c>
      <c r="R6" s="111">
        <v>2</v>
      </c>
      <c r="S6" s="111">
        <v>9</v>
      </c>
      <c r="T6" s="111">
        <v>16</v>
      </c>
      <c r="U6" s="5">
        <v>23</v>
      </c>
      <c r="V6" s="38">
        <v>30</v>
      </c>
      <c r="W6" s="122"/>
      <c r="X6" s="38">
        <v>6</v>
      </c>
      <c r="Y6" s="10">
        <v>13</v>
      </c>
      <c r="Z6" s="10">
        <v>20</v>
      </c>
      <c r="AA6" s="111">
        <v>27</v>
      </c>
      <c r="AB6" s="111">
        <v>3</v>
      </c>
      <c r="AC6" s="111">
        <v>10</v>
      </c>
      <c r="AD6" s="10">
        <v>17</v>
      </c>
      <c r="AE6" s="10">
        <v>24</v>
      </c>
      <c r="AF6" s="10">
        <v>3</v>
      </c>
      <c r="AG6" s="10">
        <v>10</v>
      </c>
      <c r="AH6" s="10">
        <v>17</v>
      </c>
      <c r="AI6" s="10">
        <v>24</v>
      </c>
      <c r="AJ6" s="10">
        <v>31</v>
      </c>
      <c r="AK6" s="10">
        <v>7</v>
      </c>
      <c r="AL6" s="10">
        <v>14</v>
      </c>
      <c r="AM6" s="10">
        <v>21</v>
      </c>
      <c r="AN6" s="10">
        <v>28</v>
      </c>
      <c r="AO6" s="10">
        <v>5</v>
      </c>
      <c r="AP6" s="10">
        <v>12</v>
      </c>
      <c r="AQ6" s="10">
        <v>19</v>
      </c>
      <c r="AR6" s="111">
        <v>26</v>
      </c>
      <c r="AS6" s="111">
        <v>2</v>
      </c>
      <c r="AT6" s="111">
        <v>9</v>
      </c>
      <c r="AU6" s="10">
        <v>16</v>
      </c>
      <c r="AV6" s="10">
        <v>23</v>
      </c>
      <c r="AW6" s="80">
        <v>30</v>
      </c>
      <c r="AX6" s="122"/>
      <c r="AY6" s="38">
        <v>7</v>
      </c>
      <c r="AZ6" s="38">
        <v>14</v>
      </c>
      <c r="BA6" s="38">
        <v>21</v>
      </c>
      <c r="BB6" s="38">
        <v>28</v>
      </c>
      <c r="BC6" s="38">
        <v>4</v>
      </c>
      <c r="BD6" s="38">
        <v>11</v>
      </c>
      <c r="BE6" s="38">
        <v>18</v>
      </c>
      <c r="BF6" s="38">
        <v>25</v>
      </c>
      <c r="BG6" s="10">
        <v>1</v>
      </c>
      <c r="BH6" s="196"/>
    </row>
    <row r="7" spans="1:60">
      <c r="A7" s="169"/>
      <c r="B7" s="169"/>
      <c r="C7" s="172"/>
      <c r="D7" s="177"/>
      <c r="E7" s="53">
        <v>3</v>
      </c>
      <c r="F7" s="51">
        <v>10</v>
      </c>
      <c r="G7" s="51">
        <v>17</v>
      </c>
      <c r="H7" s="51">
        <v>24</v>
      </c>
      <c r="I7" s="51">
        <v>1</v>
      </c>
      <c r="J7" s="51">
        <v>8</v>
      </c>
      <c r="K7" s="111">
        <v>15</v>
      </c>
      <c r="L7" s="111">
        <v>22</v>
      </c>
      <c r="M7" s="111">
        <v>29</v>
      </c>
      <c r="N7" s="111">
        <v>5</v>
      </c>
      <c r="O7" s="111">
        <v>12</v>
      </c>
      <c r="P7" s="111">
        <v>19</v>
      </c>
      <c r="Q7" s="111">
        <v>26</v>
      </c>
      <c r="R7" s="111">
        <v>3</v>
      </c>
      <c r="S7" s="111">
        <v>10</v>
      </c>
      <c r="T7" s="111">
        <v>17</v>
      </c>
      <c r="U7" s="5">
        <v>24</v>
      </c>
      <c r="V7" s="38">
        <v>31</v>
      </c>
      <c r="W7" s="122"/>
      <c r="X7" s="38">
        <v>7</v>
      </c>
      <c r="Y7" s="10">
        <v>14</v>
      </c>
      <c r="Z7" s="10">
        <v>21</v>
      </c>
      <c r="AA7" s="111">
        <v>28</v>
      </c>
      <c r="AB7" s="111">
        <v>4</v>
      </c>
      <c r="AC7" s="111">
        <v>11</v>
      </c>
      <c r="AD7" s="10">
        <v>18</v>
      </c>
      <c r="AE7" s="10">
        <v>25</v>
      </c>
      <c r="AF7" s="10">
        <v>4</v>
      </c>
      <c r="AG7" s="10">
        <v>11</v>
      </c>
      <c r="AH7" s="10">
        <v>18</v>
      </c>
      <c r="AI7" s="10">
        <v>25</v>
      </c>
      <c r="AJ7" s="10">
        <v>1</v>
      </c>
      <c r="AK7" s="10">
        <v>8</v>
      </c>
      <c r="AL7" s="10">
        <v>15</v>
      </c>
      <c r="AM7" s="10">
        <v>22</v>
      </c>
      <c r="AN7" s="10">
        <v>29</v>
      </c>
      <c r="AO7" s="10">
        <v>6</v>
      </c>
      <c r="AP7" s="10">
        <v>13</v>
      </c>
      <c r="AQ7" s="10">
        <v>20</v>
      </c>
      <c r="AR7" s="111">
        <v>27</v>
      </c>
      <c r="AS7" s="111">
        <v>3</v>
      </c>
      <c r="AT7" s="111">
        <v>10</v>
      </c>
      <c r="AU7" s="10">
        <v>17</v>
      </c>
      <c r="AV7" s="10">
        <v>24</v>
      </c>
      <c r="AW7" s="38">
        <v>1</v>
      </c>
      <c r="AX7" s="122"/>
      <c r="AY7" s="38">
        <v>8</v>
      </c>
      <c r="AZ7" s="38">
        <v>15</v>
      </c>
      <c r="BA7" s="38">
        <v>22</v>
      </c>
      <c r="BB7" s="38">
        <v>29</v>
      </c>
      <c r="BC7" s="38">
        <v>5</v>
      </c>
      <c r="BD7" s="38">
        <v>12</v>
      </c>
      <c r="BE7" s="38">
        <v>19</v>
      </c>
      <c r="BF7" s="38">
        <v>26</v>
      </c>
      <c r="BG7" s="5">
        <v>2</v>
      </c>
      <c r="BH7" s="196"/>
    </row>
    <row r="8" spans="1:60">
      <c r="A8" s="169"/>
      <c r="B8" s="169"/>
      <c r="C8" s="172"/>
      <c r="D8" s="177"/>
      <c r="E8" s="53">
        <v>4</v>
      </c>
      <c r="F8" s="51">
        <v>11</v>
      </c>
      <c r="G8" s="51">
        <v>18</v>
      </c>
      <c r="H8" s="51">
        <v>25</v>
      </c>
      <c r="I8" s="51">
        <v>2</v>
      </c>
      <c r="J8" s="51">
        <v>9</v>
      </c>
      <c r="K8" s="111">
        <v>16</v>
      </c>
      <c r="L8" s="111">
        <v>23</v>
      </c>
      <c r="M8" s="111">
        <v>30</v>
      </c>
      <c r="N8" s="111">
        <v>6</v>
      </c>
      <c r="O8" s="111">
        <v>13</v>
      </c>
      <c r="P8" s="111">
        <v>20</v>
      </c>
      <c r="Q8" s="111">
        <v>27</v>
      </c>
      <c r="R8" s="111">
        <v>4</v>
      </c>
      <c r="S8" s="111">
        <v>11</v>
      </c>
      <c r="T8" s="111">
        <v>18</v>
      </c>
      <c r="U8" s="5">
        <v>25</v>
      </c>
      <c r="V8" s="38">
        <v>1</v>
      </c>
      <c r="W8" s="122"/>
      <c r="X8" s="38">
        <v>8</v>
      </c>
      <c r="Y8" s="5">
        <v>15</v>
      </c>
      <c r="Z8" s="10">
        <v>22</v>
      </c>
      <c r="AA8" s="111">
        <v>29</v>
      </c>
      <c r="AB8" s="111">
        <v>5</v>
      </c>
      <c r="AC8" s="111">
        <v>12</v>
      </c>
      <c r="AD8" s="10">
        <v>19</v>
      </c>
      <c r="AE8" s="10">
        <v>26</v>
      </c>
      <c r="AF8" s="10">
        <v>5</v>
      </c>
      <c r="AG8" s="10">
        <v>12</v>
      </c>
      <c r="AH8" s="10">
        <v>19</v>
      </c>
      <c r="AI8" s="10">
        <v>26</v>
      </c>
      <c r="AJ8" s="10">
        <v>2</v>
      </c>
      <c r="AK8" s="10">
        <v>9</v>
      </c>
      <c r="AL8" s="10">
        <v>16</v>
      </c>
      <c r="AM8" s="10">
        <v>23</v>
      </c>
      <c r="AN8" s="10">
        <v>30</v>
      </c>
      <c r="AO8" s="10">
        <v>7</v>
      </c>
      <c r="AP8" s="10">
        <v>14</v>
      </c>
      <c r="AQ8" s="10">
        <v>21</v>
      </c>
      <c r="AR8" s="111">
        <v>28</v>
      </c>
      <c r="AS8" s="111">
        <v>4</v>
      </c>
      <c r="AT8" s="111">
        <v>11</v>
      </c>
      <c r="AU8" s="10">
        <v>18</v>
      </c>
      <c r="AV8" s="10">
        <v>25</v>
      </c>
      <c r="AW8" s="38">
        <v>2</v>
      </c>
      <c r="AX8" s="122"/>
      <c r="AY8" s="38">
        <v>9</v>
      </c>
      <c r="AZ8" s="38">
        <v>16</v>
      </c>
      <c r="BA8" s="38">
        <v>23</v>
      </c>
      <c r="BB8" s="38">
        <v>30</v>
      </c>
      <c r="BC8" s="38">
        <v>6</v>
      </c>
      <c r="BD8" s="38">
        <v>13</v>
      </c>
      <c r="BE8" s="38">
        <v>20</v>
      </c>
      <c r="BF8" s="38">
        <v>27</v>
      </c>
      <c r="BG8" s="73">
        <v>3</v>
      </c>
      <c r="BH8" s="196"/>
    </row>
    <row r="9" spans="1:60">
      <c r="A9" s="169"/>
      <c r="B9" s="169"/>
      <c r="C9" s="172"/>
      <c r="D9" s="177"/>
      <c r="E9" s="206">
        <v>5</v>
      </c>
      <c r="F9" s="206">
        <v>12</v>
      </c>
      <c r="G9" s="206">
        <v>19</v>
      </c>
      <c r="H9" s="206">
        <v>26</v>
      </c>
      <c r="I9" s="206">
        <v>3</v>
      </c>
      <c r="J9" s="206">
        <v>10</v>
      </c>
      <c r="K9" s="3">
        <v>17</v>
      </c>
      <c r="L9" s="3">
        <v>24</v>
      </c>
      <c r="M9" s="3">
        <v>31</v>
      </c>
      <c r="N9" s="3">
        <v>7</v>
      </c>
      <c r="O9" s="3">
        <v>14</v>
      </c>
      <c r="P9" s="3">
        <v>21</v>
      </c>
      <c r="Q9" s="3">
        <v>28</v>
      </c>
      <c r="R9" s="3">
        <v>5</v>
      </c>
      <c r="S9" s="3">
        <v>12</v>
      </c>
      <c r="T9" s="3">
        <v>19</v>
      </c>
      <c r="U9" s="3">
        <v>26</v>
      </c>
      <c r="V9" s="3">
        <v>2</v>
      </c>
      <c r="W9" s="122"/>
      <c r="X9" s="3">
        <v>9</v>
      </c>
      <c r="Y9" s="3">
        <v>16</v>
      </c>
      <c r="Z9" s="3">
        <v>23</v>
      </c>
      <c r="AA9" s="3">
        <v>30</v>
      </c>
      <c r="AB9" s="3">
        <v>6</v>
      </c>
      <c r="AC9" s="3">
        <v>13</v>
      </c>
      <c r="AD9" s="3">
        <v>20</v>
      </c>
      <c r="AE9" s="3">
        <v>27</v>
      </c>
      <c r="AF9" s="3">
        <v>6</v>
      </c>
      <c r="AG9" s="3">
        <v>13</v>
      </c>
      <c r="AH9" s="3">
        <v>20</v>
      </c>
      <c r="AI9" s="3">
        <v>27</v>
      </c>
      <c r="AJ9" s="3">
        <v>3</v>
      </c>
      <c r="AK9" s="3">
        <v>10</v>
      </c>
      <c r="AL9" s="3">
        <v>17</v>
      </c>
      <c r="AM9" s="3">
        <v>24</v>
      </c>
      <c r="AN9" s="3">
        <v>1</v>
      </c>
      <c r="AO9" s="3">
        <v>8</v>
      </c>
      <c r="AP9" s="3">
        <v>15</v>
      </c>
      <c r="AQ9" s="3">
        <v>22</v>
      </c>
      <c r="AR9" s="3">
        <v>29</v>
      </c>
      <c r="AS9" s="3">
        <v>5</v>
      </c>
      <c r="AT9" s="3">
        <v>12</v>
      </c>
      <c r="AU9" s="3">
        <v>19</v>
      </c>
      <c r="AV9" s="3">
        <v>26</v>
      </c>
      <c r="AW9" s="3">
        <v>3</v>
      </c>
      <c r="AX9" s="122"/>
      <c r="AY9" s="3">
        <v>10</v>
      </c>
      <c r="AZ9" s="3">
        <v>17</v>
      </c>
      <c r="BA9" s="3">
        <v>24</v>
      </c>
      <c r="BB9" s="3">
        <v>31</v>
      </c>
      <c r="BC9" s="3">
        <v>7</v>
      </c>
      <c r="BD9" s="3">
        <v>14</v>
      </c>
      <c r="BE9" s="3">
        <v>21</v>
      </c>
      <c r="BF9" s="3">
        <v>28</v>
      </c>
      <c r="BG9" s="3">
        <v>4</v>
      </c>
      <c r="BH9" s="196"/>
    </row>
    <row r="10" spans="1:60">
      <c r="A10" s="169"/>
      <c r="B10" s="169"/>
      <c r="C10" s="172"/>
      <c r="D10" s="177"/>
      <c r="E10" s="207">
        <v>6</v>
      </c>
      <c r="F10" s="206">
        <v>13</v>
      </c>
      <c r="G10" s="206">
        <v>20</v>
      </c>
      <c r="H10" s="206">
        <v>27</v>
      </c>
      <c r="I10" s="207">
        <v>4</v>
      </c>
      <c r="J10" s="207">
        <v>11</v>
      </c>
      <c r="K10" s="4">
        <v>18</v>
      </c>
      <c r="L10" s="4">
        <v>25</v>
      </c>
      <c r="M10" s="4">
        <v>1</v>
      </c>
      <c r="N10" s="4">
        <v>8</v>
      </c>
      <c r="O10" s="4">
        <v>15</v>
      </c>
      <c r="P10" s="4">
        <v>22</v>
      </c>
      <c r="Q10" s="4">
        <v>29</v>
      </c>
      <c r="R10" s="4">
        <v>6</v>
      </c>
      <c r="S10" s="4">
        <v>13</v>
      </c>
      <c r="T10" s="4">
        <v>20</v>
      </c>
      <c r="U10" s="4">
        <v>27</v>
      </c>
      <c r="V10" s="4">
        <v>3</v>
      </c>
      <c r="W10" s="123"/>
      <c r="X10" s="4">
        <v>10</v>
      </c>
      <c r="Y10" s="4">
        <v>17</v>
      </c>
      <c r="Z10" s="4">
        <v>24</v>
      </c>
      <c r="AA10" s="3">
        <v>31</v>
      </c>
      <c r="AB10" s="3">
        <v>7</v>
      </c>
      <c r="AC10" s="3">
        <v>14</v>
      </c>
      <c r="AD10" s="3">
        <v>21</v>
      </c>
      <c r="AE10" s="3">
        <v>28</v>
      </c>
      <c r="AF10" s="7">
        <v>7</v>
      </c>
      <c r="AG10" s="3">
        <v>14</v>
      </c>
      <c r="AH10" s="3">
        <v>21</v>
      </c>
      <c r="AI10" s="3">
        <v>28</v>
      </c>
      <c r="AJ10" s="3">
        <v>4</v>
      </c>
      <c r="AK10" s="3">
        <v>11</v>
      </c>
      <c r="AL10" s="3">
        <v>18</v>
      </c>
      <c r="AM10" s="3">
        <v>25</v>
      </c>
      <c r="AN10" s="3">
        <v>2</v>
      </c>
      <c r="AO10" s="3">
        <v>9</v>
      </c>
      <c r="AP10" s="3">
        <v>16</v>
      </c>
      <c r="AQ10" s="3">
        <v>23</v>
      </c>
      <c r="AR10" s="3">
        <v>30</v>
      </c>
      <c r="AS10" s="3">
        <v>6</v>
      </c>
      <c r="AT10" s="3">
        <v>13</v>
      </c>
      <c r="AU10" s="3">
        <v>20</v>
      </c>
      <c r="AV10" s="3">
        <v>27</v>
      </c>
      <c r="AW10" s="3">
        <v>4</v>
      </c>
      <c r="AX10" s="123"/>
      <c r="AY10" s="3">
        <v>11</v>
      </c>
      <c r="AZ10" s="3">
        <v>18</v>
      </c>
      <c r="BA10" s="3">
        <v>25</v>
      </c>
      <c r="BB10" s="3">
        <v>1</v>
      </c>
      <c r="BC10" s="3">
        <v>8</v>
      </c>
      <c r="BD10" s="3">
        <v>15</v>
      </c>
      <c r="BE10" s="3">
        <v>22</v>
      </c>
      <c r="BF10" s="3">
        <v>29</v>
      </c>
      <c r="BG10" s="3">
        <v>5</v>
      </c>
      <c r="BH10" s="196"/>
    </row>
    <row r="11" spans="1:60">
      <c r="A11" s="169"/>
      <c r="B11" s="169"/>
      <c r="C11" s="172"/>
      <c r="D11" s="177"/>
      <c r="E11" s="190" t="s">
        <v>12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6"/>
    </row>
    <row r="12" spans="1:60" ht="18.75" customHeight="1">
      <c r="A12" s="169"/>
      <c r="B12" s="169"/>
      <c r="C12" s="172"/>
      <c r="D12" s="177"/>
      <c r="E12" s="208">
        <v>36</v>
      </c>
      <c r="F12" s="208">
        <v>37</v>
      </c>
      <c r="G12" s="208">
        <v>38</v>
      </c>
      <c r="H12" s="208">
        <v>39</v>
      </c>
      <c r="I12" s="208">
        <v>40</v>
      </c>
      <c r="J12" s="208">
        <v>41</v>
      </c>
      <c r="K12" s="6">
        <v>42</v>
      </c>
      <c r="L12" s="6">
        <v>43</v>
      </c>
      <c r="M12" s="6">
        <v>44</v>
      </c>
      <c r="N12" s="6">
        <v>45</v>
      </c>
      <c r="O12" s="6">
        <v>46</v>
      </c>
      <c r="P12" s="6">
        <v>47</v>
      </c>
      <c r="Q12" s="6">
        <v>48</v>
      </c>
      <c r="R12" s="6">
        <v>49</v>
      </c>
      <c r="S12" s="6">
        <v>50</v>
      </c>
      <c r="T12" s="6">
        <v>51</v>
      </c>
      <c r="U12" s="6">
        <v>52</v>
      </c>
      <c r="V12" s="6">
        <v>53</v>
      </c>
      <c r="W12" s="82"/>
      <c r="X12" s="6">
        <v>1</v>
      </c>
      <c r="Y12" s="6">
        <v>2</v>
      </c>
      <c r="Z12" s="6">
        <v>3</v>
      </c>
      <c r="AA12" s="6">
        <v>4</v>
      </c>
      <c r="AB12" s="6">
        <v>5</v>
      </c>
      <c r="AC12" s="6">
        <v>6</v>
      </c>
      <c r="AD12" s="6">
        <v>7</v>
      </c>
      <c r="AE12" s="6">
        <v>8</v>
      </c>
      <c r="AF12" s="6">
        <v>9</v>
      </c>
      <c r="AG12" s="6">
        <v>10</v>
      </c>
      <c r="AH12" s="6">
        <v>11</v>
      </c>
      <c r="AI12" s="6">
        <v>12</v>
      </c>
      <c r="AJ12" s="6">
        <v>13</v>
      </c>
      <c r="AK12" s="6">
        <v>14</v>
      </c>
      <c r="AL12" s="6">
        <v>15</v>
      </c>
      <c r="AM12" s="6">
        <v>16</v>
      </c>
      <c r="AN12" s="6">
        <v>17</v>
      </c>
      <c r="AO12" s="6">
        <v>18</v>
      </c>
      <c r="AP12" s="6">
        <v>19</v>
      </c>
      <c r="AQ12" s="6">
        <v>20</v>
      </c>
      <c r="AR12" s="6">
        <v>21</v>
      </c>
      <c r="AS12" s="6">
        <v>22</v>
      </c>
      <c r="AT12" s="6">
        <v>23</v>
      </c>
      <c r="AU12" s="6">
        <v>24</v>
      </c>
      <c r="AV12" s="6">
        <v>25</v>
      </c>
      <c r="AW12" s="6">
        <v>26</v>
      </c>
      <c r="AX12" s="82"/>
      <c r="AY12" s="6">
        <v>27</v>
      </c>
      <c r="AZ12" s="6">
        <v>28</v>
      </c>
      <c r="BA12" s="6">
        <v>29</v>
      </c>
      <c r="BB12" s="6">
        <v>30</v>
      </c>
      <c r="BC12" s="6">
        <v>31</v>
      </c>
      <c r="BD12" s="6">
        <v>32</v>
      </c>
      <c r="BE12" s="6">
        <v>33</v>
      </c>
      <c r="BF12" s="6">
        <v>34</v>
      </c>
      <c r="BG12" s="8">
        <v>35</v>
      </c>
      <c r="BH12" s="196"/>
    </row>
    <row r="13" spans="1:60" ht="15.75" thickBot="1">
      <c r="A13" s="169"/>
      <c r="B13" s="169"/>
      <c r="C13" s="172"/>
      <c r="D13" s="177"/>
      <c r="E13" s="197" t="s">
        <v>13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6"/>
    </row>
    <row r="14" spans="1:60" ht="19.5" customHeight="1">
      <c r="A14" s="170"/>
      <c r="B14" s="170"/>
      <c r="C14" s="126"/>
      <c r="D14" s="178"/>
      <c r="E14" s="208">
        <v>1</v>
      </c>
      <c r="F14" s="208">
        <v>2</v>
      </c>
      <c r="G14" s="208">
        <v>3</v>
      </c>
      <c r="H14" s="208">
        <v>4</v>
      </c>
      <c r="I14" s="208">
        <v>5</v>
      </c>
      <c r="J14" s="208">
        <v>6</v>
      </c>
      <c r="K14" s="6">
        <v>7</v>
      </c>
      <c r="L14" s="6">
        <v>8</v>
      </c>
      <c r="M14" s="6">
        <v>9</v>
      </c>
      <c r="N14" s="6">
        <v>10</v>
      </c>
      <c r="O14" s="6">
        <v>11</v>
      </c>
      <c r="P14" s="6">
        <v>12</v>
      </c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76">
        <v>18</v>
      </c>
      <c r="W14" s="83"/>
      <c r="X14" s="79">
        <v>19</v>
      </c>
      <c r="Y14" s="78">
        <v>20</v>
      </c>
      <c r="Z14" s="6">
        <v>21</v>
      </c>
      <c r="AA14" s="6">
        <v>22</v>
      </c>
      <c r="AB14" s="6">
        <v>23</v>
      </c>
      <c r="AC14" s="6">
        <v>24</v>
      </c>
      <c r="AD14" s="6">
        <v>25</v>
      </c>
      <c r="AE14" s="6">
        <v>26</v>
      </c>
      <c r="AF14" s="6">
        <v>27</v>
      </c>
      <c r="AG14" s="6">
        <v>28</v>
      </c>
      <c r="AH14" s="6">
        <v>29</v>
      </c>
      <c r="AI14" s="6">
        <v>30</v>
      </c>
      <c r="AJ14" s="6">
        <v>31</v>
      </c>
      <c r="AK14" s="6">
        <v>32</v>
      </c>
      <c r="AL14" s="21">
        <v>33</v>
      </c>
      <c r="AM14" s="21">
        <v>34</v>
      </c>
      <c r="AN14" s="6">
        <v>35</v>
      </c>
      <c r="AO14" s="6">
        <v>36</v>
      </c>
      <c r="AP14" s="21">
        <v>37</v>
      </c>
      <c r="AQ14" s="21">
        <v>38</v>
      </c>
      <c r="AR14" s="21">
        <v>39</v>
      </c>
      <c r="AS14" s="6">
        <v>40</v>
      </c>
      <c r="AT14" s="6">
        <v>41</v>
      </c>
      <c r="AU14" s="6">
        <v>42</v>
      </c>
      <c r="AV14" s="6">
        <v>43</v>
      </c>
      <c r="AW14" s="8">
        <v>44</v>
      </c>
      <c r="AX14" s="96"/>
      <c r="AY14" s="78">
        <v>45</v>
      </c>
      <c r="AZ14" s="6">
        <v>46</v>
      </c>
      <c r="BA14" s="6">
        <v>47</v>
      </c>
      <c r="BB14" s="6">
        <v>48</v>
      </c>
      <c r="BC14" s="6">
        <v>49</v>
      </c>
      <c r="BD14" s="6">
        <v>50</v>
      </c>
      <c r="BE14" s="6">
        <v>51</v>
      </c>
      <c r="BF14" s="6">
        <v>52</v>
      </c>
      <c r="BG14" s="8">
        <v>53</v>
      </c>
      <c r="BH14" s="196"/>
    </row>
    <row r="15" spans="1:60" ht="15" customHeight="1">
      <c r="A15" s="168" t="s">
        <v>66</v>
      </c>
      <c r="B15" s="147" t="s">
        <v>36</v>
      </c>
      <c r="C15" s="130" t="s">
        <v>10</v>
      </c>
      <c r="D15" s="33" t="s">
        <v>22</v>
      </c>
      <c r="E15" s="209">
        <f>SUM(E17,E37,E45)</f>
        <v>33</v>
      </c>
      <c r="F15" s="209">
        <f t="shared" ref="F15:AN15" si="0">SUM(F17,F37,F45)</f>
        <v>33</v>
      </c>
      <c r="G15" s="209">
        <f t="shared" si="0"/>
        <v>33</v>
      </c>
      <c r="H15" s="209">
        <f t="shared" si="0"/>
        <v>33</v>
      </c>
      <c r="I15" s="209">
        <f t="shared" si="0"/>
        <v>33</v>
      </c>
      <c r="J15" s="209">
        <f t="shared" si="0"/>
        <v>31</v>
      </c>
      <c r="K15" s="34">
        <f t="shared" si="0"/>
        <v>30</v>
      </c>
      <c r="L15" s="34">
        <f t="shared" si="0"/>
        <v>30</v>
      </c>
      <c r="M15" s="34">
        <f t="shared" si="0"/>
        <v>31</v>
      </c>
      <c r="N15" s="34">
        <f t="shared" si="0"/>
        <v>31</v>
      </c>
      <c r="O15" s="34">
        <f t="shared" si="0"/>
        <v>32</v>
      </c>
      <c r="P15" s="34">
        <f t="shared" si="0"/>
        <v>32</v>
      </c>
      <c r="Q15" s="34">
        <f t="shared" si="0"/>
        <v>28</v>
      </c>
      <c r="R15" s="34">
        <f t="shared" si="0"/>
        <v>25</v>
      </c>
      <c r="S15" s="34">
        <f t="shared" si="0"/>
        <v>24</v>
      </c>
      <c r="T15" s="34">
        <f t="shared" si="0"/>
        <v>24</v>
      </c>
      <c r="U15" s="35">
        <f t="shared" si="0"/>
        <v>21</v>
      </c>
      <c r="V15" s="35">
        <f t="shared" si="0"/>
        <v>8</v>
      </c>
      <c r="W15" s="84"/>
      <c r="X15" s="152" t="s">
        <v>80</v>
      </c>
      <c r="Y15" s="36">
        <f t="shared" si="0"/>
        <v>26</v>
      </c>
      <c r="Z15" s="34">
        <f t="shared" si="0"/>
        <v>26</v>
      </c>
      <c r="AA15" s="34">
        <f t="shared" si="0"/>
        <v>27</v>
      </c>
      <c r="AB15" s="34">
        <f t="shared" si="0"/>
        <v>24</v>
      </c>
      <c r="AC15" s="34">
        <f t="shared" si="0"/>
        <v>24</v>
      </c>
      <c r="AD15" s="34">
        <f t="shared" si="0"/>
        <v>24</v>
      </c>
      <c r="AE15" s="34">
        <f>AE17+AE37+AE45</f>
        <v>24</v>
      </c>
      <c r="AF15" s="34">
        <f t="shared" si="0"/>
        <v>24</v>
      </c>
      <c r="AG15" s="34">
        <f t="shared" si="0"/>
        <v>24</v>
      </c>
      <c r="AH15" s="34">
        <f t="shared" si="0"/>
        <v>24</v>
      </c>
      <c r="AI15" s="34">
        <f t="shared" si="0"/>
        <v>20</v>
      </c>
      <c r="AJ15" s="34">
        <f t="shared" si="0"/>
        <v>18</v>
      </c>
      <c r="AK15" s="35">
        <f t="shared" si="0"/>
        <v>14</v>
      </c>
      <c r="AL15" s="35">
        <f t="shared" si="0"/>
        <v>13</v>
      </c>
      <c r="AM15" s="35">
        <f t="shared" si="0"/>
        <v>2</v>
      </c>
      <c r="AN15" s="35">
        <f t="shared" si="0"/>
        <v>0</v>
      </c>
      <c r="AO15" s="37"/>
      <c r="AP15" s="34"/>
      <c r="AQ15" s="34"/>
      <c r="AR15" s="36"/>
      <c r="AS15" s="36"/>
      <c r="AT15" s="34"/>
      <c r="AU15" s="34"/>
      <c r="AV15" s="34"/>
      <c r="AW15" s="35"/>
      <c r="AX15" s="97"/>
      <c r="AY15" s="133" t="s">
        <v>86</v>
      </c>
      <c r="AZ15" s="133"/>
      <c r="BA15" s="133"/>
      <c r="BB15" s="133"/>
      <c r="BC15" s="133"/>
      <c r="BD15" s="133"/>
      <c r="BE15" s="133"/>
      <c r="BF15" s="133"/>
      <c r="BG15" s="134"/>
      <c r="BH15" s="48"/>
    </row>
    <row r="16" spans="1:60" ht="15" customHeight="1">
      <c r="A16" s="169"/>
      <c r="B16" s="148"/>
      <c r="C16" s="130"/>
      <c r="D16" s="33" t="s">
        <v>23</v>
      </c>
      <c r="E16" s="209"/>
      <c r="F16" s="209"/>
      <c r="G16" s="209"/>
      <c r="H16" s="209"/>
      <c r="I16" s="209"/>
      <c r="J16" s="209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5"/>
      <c r="V16" s="35"/>
      <c r="W16" s="84"/>
      <c r="X16" s="153"/>
      <c r="Y16" s="36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5"/>
      <c r="AL16" s="34"/>
      <c r="AM16" s="34"/>
      <c r="AN16" s="112"/>
      <c r="AO16" s="37"/>
      <c r="AP16" s="34"/>
      <c r="AQ16" s="34"/>
      <c r="AR16" s="36"/>
      <c r="AS16" s="36"/>
      <c r="AT16" s="34"/>
      <c r="AU16" s="34"/>
      <c r="AV16" s="34"/>
      <c r="AW16" s="35"/>
      <c r="AX16" s="97"/>
      <c r="AY16" s="135"/>
      <c r="AZ16" s="135"/>
      <c r="BA16" s="135"/>
      <c r="BB16" s="135"/>
      <c r="BC16" s="135"/>
      <c r="BD16" s="135"/>
      <c r="BE16" s="135"/>
      <c r="BF16" s="135"/>
      <c r="BG16" s="136"/>
      <c r="BH16" s="48"/>
    </row>
    <row r="17" spans="1:61">
      <c r="A17" s="169"/>
      <c r="B17" s="181" t="s">
        <v>35</v>
      </c>
      <c r="C17" s="173" t="s">
        <v>11</v>
      </c>
      <c r="D17" s="28" t="s">
        <v>22</v>
      </c>
      <c r="E17" s="210">
        <f>SUM(E19,E21,E23,E25,E27,E29,E31,E33)</f>
        <v>22</v>
      </c>
      <c r="F17" s="210">
        <f t="shared" ref="F17:V17" si="1">SUM(F19,F21,F23,F25,F27,F29,F31,F33)</f>
        <v>22</v>
      </c>
      <c r="G17" s="210">
        <f t="shared" si="1"/>
        <v>22</v>
      </c>
      <c r="H17" s="210">
        <f t="shared" si="1"/>
        <v>22</v>
      </c>
      <c r="I17" s="210">
        <f t="shared" si="1"/>
        <v>22</v>
      </c>
      <c r="J17" s="210">
        <f t="shared" si="1"/>
        <v>20</v>
      </c>
      <c r="K17" s="29">
        <f t="shared" si="1"/>
        <v>20</v>
      </c>
      <c r="L17" s="29">
        <f t="shared" si="1"/>
        <v>20</v>
      </c>
      <c r="M17" s="29">
        <f t="shared" si="1"/>
        <v>20</v>
      </c>
      <c r="N17" s="29">
        <f t="shared" si="1"/>
        <v>20</v>
      </c>
      <c r="O17" s="29">
        <f t="shared" si="1"/>
        <v>22</v>
      </c>
      <c r="P17" s="29">
        <f t="shared" si="1"/>
        <v>22</v>
      </c>
      <c r="Q17" s="29">
        <f t="shared" si="1"/>
        <v>22</v>
      </c>
      <c r="R17" s="29">
        <f t="shared" si="1"/>
        <v>20</v>
      </c>
      <c r="S17" s="29">
        <f t="shared" si="1"/>
        <v>19</v>
      </c>
      <c r="T17" s="29">
        <f t="shared" si="1"/>
        <v>19</v>
      </c>
      <c r="U17" s="30">
        <f t="shared" si="1"/>
        <v>16</v>
      </c>
      <c r="V17" s="30">
        <f t="shared" si="1"/>
        <v>6</v>
      </c>
      <c r="W17" s="85"/>
      <c r="X17" s="153"/>
      <c r="Y17" s="31">
        <f>Y19+Y21+Y23+Y25+Y27+Y33+Y35</f>
        <v>19</v>
      </c>
      <c r="Z17" s="31">
        <f t="shared" ref="Z17:AN17" si="2">Z19+Z21+Z23+Z25+Z27+Z33+Z35</f>
        <v>19</v>
      </c>
      <c r="AA17" s="31">
        <f t="shared" si="2"/>
        <v>20</v>
      </c>
      <c r="AB17" s="31">
        <f t="shared" si="2"/>
        <v>18</v>
      </c>
      <c r="AC17" s="31">
        <f t="shared" si="2"/>
        <v>18</v>
      </c>
      <c r="AD17" s="31">
        <f t="shared" si="2"/>
        <v>18</v>
      </c>
      <c r="AE17" s="31">
        <f t="shared" si="2"/>
        <v>18</v>
      </c>
      <c r="AF17" s="31">
        <f t="shared" si="2"/>
        <v>18</v>
      </c>
      <c r="AG17" s="31">
        <f t="shared" si="2"/>
        <v>18</v>
      </c>
      <c r="AH17" s="31">
        <f t="shared" si="2"/>
        <v>18</v>
      </c>
      <c r="AI17" s="31">
        <f t="shared" si="2"/>
        <v>14</v>
      </c>
      <c r="AJ17" s="31">
        <f t="shared" si="2"/>
        <v>13</v>
      </c>
      <c r="AK17" s="31">
        <f t="shared" si="2"/>
        <v>10</v>
      </c>
      <c r="AL17" s="31">
        <f t="shared" si="2"/>
        <v>9</v>
      </c>
      <c r="AM17" s="31">
        <f t="shared" si="2"/>
        <v>0</v>
      </c>
      <c r="AN17" s="31">
        <f t="shared" si="2"/>
        <v>0</v>
      </c>
      <c r="AO17" s="32"/>
      <c r="AP17" s="29"/>
      <c r="AQ17" s="29"/>
      <c r="AR17" s="31"/>
      <c r="AS17" s="31"/>
      <c r="AT17" s="29"/>
      <c r="AU17" s="29"/>
      <c r="AV17" s="29"/>
      <c r="AW17" s="30"/>
      <c r="AX17" s="98"/>
      <c r="AY17" s="135"/>
      <c r="AZ17" s="135"/>
      <c r="BA17" s="135"/>
      <c r="BB17" s="135"/>
      <c r="BC17" s="135"/>
      <c r="BD17" s="135"/>
      <c r="BE17" s="135"/>
      <c r="BF17" s="135"/>
      <c r="BG17" s="136"/>
      <c r="BH17" s="107"/>
    </row>
    <row r="18" spans="1:61" ht="16.5" customHeight="1">
      <c r="A18" s="169"/>
      <c r="B18" s="181"/>
      <c r="C18" s="174"/>
      <c r="D18" s="28" t="s">
        <v>23</v>
      </c>
      <c r="E18" s="210"/>
      <c r="F18" s="210"/>
      <c r="G18" s="210"/>
      <c r="H18" s="210"/>
      <c r="I18" s="210"/>
      <c r="J18" s="210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  <c r="V18" s="30"/>
      <c r="W18" s="85"/>
      <c r="X18" s="153"/>
      <c r="Y18" s="31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30"/>
      <c r="AL18" s="29"/>
      <c r="AM18" s="29"/>
      <c r="AN18" s="113"/>
      <c r="AO18" s="32"/>
      <c r="AP18" s="29"/>
      <c r="AQ18" s="29"/>
      <c r="AR18" s="31"/>
      <c r="AS18" s="31"/>
      <c r="AT18" s="29"/>
      <c r="AU18" s="29"/>
      <c r="AV18" s="29"/>
      <c r="AW18" s="30"/>
      <c r="AX18" s="98"/>
      <c r="AY18" s="135"/>
      <c r="AZ18" s="135"/>
      <c r="BA18" s="135"/>
      <c r="BB18" s="135"/>
      <c r="BC18" s="135"/>
      <c r="BD18" s="135"/>
      <c r="BE18" s="135"/>
      <c r="BF18" s="135"/>
      <c r="BG18" s="136"/>
      <c r="BH18" s="49"/>
    </row>
    <row r="19" spans="1:61">
      <c r="A19" s="169"/>
      <c r="B19" s="124" t="s">
        <v>21</v>
      </c>
      <c r="C19" s="127" t="s">
        <v>64</v>
      </c>
      <c r="D19" s="18" t="s">
        <v>22</v>
      </c>
      <c r="E19" s="211"/>
      <c r="F19" s="211"/>
      <c r="G19" s="211"/>
      <c r="H19" s="211"/>
      <c r="I19" s="211"/>
      <c r="J19" s="211"/>
      <c r="K19" s="2"/>
      <c r="L19" s="2"/>
      <c r="M19" s="2"/>
      <c r="N19" s="2"/>
      <c r="O19" s="2"/>
      <c r="P19" s="2"/>
      <c r="Q19" s="2"/>
      <c r="R19" s="2"/>
      <c r="S19" s="2"/>
      <c r="T19" s="2"/>
      <c r="U19" s="19"/>
      <c r="V19" s="19"/>
      <c r="W19" s="22"/>
      <c r="X19" s="153"/>
      <c r="Y19" s="20">
        <v>2</v>
      </c>
      <c r="Z19" s="1">
        <v>2</v>
      </c>
      <c r="AA19" s="1">
        <v>2</v>
      </c>
      <c r="AB19" s="1">
        <v>2</v>
      </c>
      <c r="AC19" s="1">
        <v>2</v>
      </c>
      <c r="AD19" s="1">
        <v>2</v>
      </c>
      <c r="AE19" s="1">
        <v>2</v>
      </c>
      <c r="AF19" s="1">
        <v>2</v>
      </c>
      <c r="AG19" s="1">
        <v>2</v>
      </c>
      <c r="AH19" s="1">
        <v>2</v>
      </c>
      <c r="AI19" s="1"/>
      <c r="AJ19" s="1"/>
      <c r="AK19" s="19"/>
      <c r="AL19" s="1"/>
      <c r="AM19" s="1"/>
      <c r="AN19" s="114"/>
      <c r="AO19" s="68"/>
      <c r="AP19" s="1"/>
      <c r="AQ19" s="1"/>
      <c r="AR19" s="20"/>
      <c r="AS19" s="20"/>
      <c r="AT19" s="1"/>
      <c r="AU19" s="1"/>
      <c r="AV19" s="1"/>
      <c r="AW19" s="19"/>
      <c r="AX19" s="99">
        <f>SUM(Y19:AW19)</f>
        <v>20</v>
      </c>
      <c r="AY19" s="135"/>
      <c r="AZ19" s="135"/>
      <c r="BA19" s="135"/>
      <c r="BB19" s="135"/>
      <c r="BC19" s="135"/>
      <c r="BD19" s="135"/>
      <c r="BE19" s="135"/>
      <c r="BF19" s="135"/>
      <c r="BG19" s="136"/>
      <c r="BH19" s="50">
        <f>W19+AX19</f>
        <v>20</v>
      </c>
    </row>
    <row r="20" spans="1:61">
      <c r="A20" s="169"/>
      <c r="B20" s="124"/>
      <c r="C20" s="127"/>
      <c r="D20" s="9" t="s">
        <v>23</v>
      </c>
      <c r="E20" s="27"/>
      <c r="F20" s="27"/>
      <c r="G20" s="27"/>
      <c r="H20" s="27"/>
      <c r="I20" s="27"/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9"/>
      <c r="V20" s="19"/>
      <c r="W20" s="86"/>
      <c r="X20" s="153"/>
      <c r="Y20" s="20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9"/>
      <c r="AL20" s="1"/>
      <c r="AM20" s="1"/>
      <c r="AN20" s="114"/>
      <c r="AO20" s="66"/>
      <c r="AP20" s="1"/>
      <c r="AQ20" s="1"/>
      <c r="AR20" s="20"/>
      <c r="AS20" s="20"/>
      <c r="AT20" s="1"/>
      <c r="AU20" s="1"/>
      <c r="AV20" s="1"/>
      <c r="AW20" s="19"/>
      <c r="AX20" s="99"/>
      <c r="AY20" s="135"/>
      <c r="AZ20" s="135"/>
      <c r="BA20" s="135"/>
      <c r="BB20" s="135"/>
      <c r="BC20" s="135"/>
      <c r="BD20" s="135"/>
      <c r="BE20" s="135"/>
      <c r="BF20" s="135"/>
      <c r="BG20" s="136"/>
      <c r="BH20" s="51"/>
    </row>
    <row r="21" spans="1:61" ht="14.25" customHeight="1">
      <c r="A21" s="169"/>
      <c r="B21" s="179" t="s">
        <v>24</v>
      </c>
      <c r="C21" s="125" t="s">
        <v>65</v>
      </c>
      <c r="D21" s="18" t="s">
        <v>22</v>
      </c>
      <c r="E21" s="27">
        <v>2</v>
      </c>
      <c r="F21" s="27">
        <v>2</v>
      </c>
      <c r="G21" s="27">
        <v>2</v>
      </c>
      <c r="H21" s="27">
        <v>2</v>
      </c>
      <c r="I21" s="27">
        <v>2</v>
      </c>
      <c r="J21" s="27">
        <v>2</v>
      </c>
      <c r="K21" s="1">
        <v>2</v>
      </c>
      <c r="L21" s="1">
        <v>2</v>
      </c>
      <c r="M21" s="1">
        <v>2</v>
      </c>
      <c r="N21" s="1">
        <v>2</v>
      </c>
      <c r="O21" s="1">
        <v>3</v>
      </c>
      <c r="P21" s="1">
        <v>3</v>
      </c>
      <c r="Q21" s="1">
        <v>3</v>
      </c>
      <c r="R21" s="1">
        <v>3</v>
      </c>
      <c r="S21" s="1">
        <v>3</v>
      </c>
      <c r="T21" s="1">
        <v>3</v>
      </c>
      <c r="U21" s="19">
        <v>2</v>
      </c>
      <c r="V21" s="19"/>
      <c r="W21" s="86">
        <f>SUM(E21:V21)</f>
        <v>40</v>
      </c>
      <c r="X21" s="153"/>
      <c r="Y21" s="20">
        <v>2</v>
      </c>
      <c r="Z21" s="1">
        <v>2</v>
      </c>
      <c r="AA21" s="1">
        <v>2</v>
      </c>
      <c r="AB21" s="1">
        <v>2</v>
      </c>
      <c r="AC21" s="1">
        <v>2</v>
      </c>
      <c r="AD21" s="1">
        <v>2</v>
      </c>
      <c r="AE21" s="1">
        <v>2</v>
      </c>
      <c r="AF21" s="27">
        <v>2</v>
      </c>
      <c r="AG21" s="27">
        <v>2</v>
      </c>
      <c r="AH21" s="1">
        <v>2</v>
      </c>
      <c r="AI21" s="1">
        <v>2</v>
      </c>
      <c r="AJ21" s="1">
        <v>2</v>
      </c>
      <c r="AK21" s="19"/>
      <c r="AL21" s="1"/>
      <c r="AM21" s="1"/>
      <c r="AN21" s="114"/>
      <c r="AO21" s="66"/>
      <c r="AP21" s="1"/>
      <c r="AQ21" s="1"/>
      <c r="AR21" s="20"/>
      <c r="AS21" s="20"/>
      <c r="AT21" s="1"/>
      <c r="AU21" s="1"/>
      <c r="AV21" s="1"/>
      <c r="AW21" s="19"/>
      <c r="AX21" s="99">
        <f>SUM(Y21:AW21)</f>
        <v>24</v>
      </c>
      <c r="AY21" s="135"/>
      <c r="AZ21" s="135"/>
      <c r="BA21" s="135"/>
      <c r="BB21" s="135"/>
      <c r="BC21" s="135"/>
      <c r="BD21" s="135"/>
      <c r="BE21" s="135"/>
      <c r="BF21" s="135"/>
      <c r="BG21" s="136"/>
      <c r="BH21" s="50">
        <f>W21+AX21</f>
        <v>64</v>
      </c>
    </row>
    <row r="22" spans="1:61">
      <c r="A22" s="169"/>
      <c r="B22" s="180"/>
      <c r="C22" s="126"/>
      <c r="D22" s="9" t="s">
        <v>23</v>
      </c>
      <c r="E22" s="27"/>
      <c r="F22" s="27"/>
      <c r="G22" s="27"/>
      <c r="H22" s="27"/>
      <c r="I22" s="27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9"/>
      <c r="V22" s="19"/>
      <c r="W22" s="86"/>
      <c r="X22" s="153"/>
      <c r="Y22" s="20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9"/>
      <c r="AL22" s="1"/>
      <c r="AM22" s="1"/>
      <c r="AN22" s="114"/>
      <c r="AO22" s="66"/>
      <c r="AP22" s="1"/>
      <c r="AQ22" s="1"/>
      <c r="AR22" s="20"/>
      <c r="AS22" s="20"/>
      <c r="AT22" s="1"/>
      <c r="AU22" s="1"/>
      <c r="AV22" s="1"/>
      <c r="AW22" s="19"/>
      <c r="AX22" s="99"/>
      <c r="AY22" s="135"/>
      <c r="AZ22" s="135"/>
      <c r="BA22" s="135"/>
      <c r="BB22" s="135"/>
      <c r="BC22" s="135"/>
      <c r="BD22" s="135"/>
      <c r="BE22" s="135"/>
      <c r="BF22" s="135"/>
      <c r="BG22" s="136"/>
      <c r="BH22" s="51"/>
    </row>
    <row r="23" spans="1:61">
      <c r="A23" s="169"/>
      <c r="B23" s="124" t="s">
        <v>24</v>
      </c>
      <c r="C23" s="127" t="s">
        <v>30</v>
      </c>
      <c r="D23" s="9" t="s">
        <v>22</v>
      </c>
      <c r="E23" s="27">
        <v>4</v>
      </c>
      <c r="F23" s="27">
        <v>4</v>
      </c>
      <c r="G23" s="27">
        <v>4</v>
      </c>
      <c r="H23" s="27">
        <v>4</v>
      </c>
      <c r="I23" s="27">
        <v>4</v>
      </c>
      <c r="J23" s="27">
        <v>4</v>
      </c>
      <c r="K23" s="1">
        <v>4</v>
      </c>
      <c r="L23" s="1">
        <v>4</v>
      </c>
      <c r="M23" s="1">
        <v>4</v>
      </c>
      <c r="N23" s="1">
        <v>4</v>
      </c>
      <c r="O23" s="1">
        <v>4</v>
      </c>
      <c r="P23" s="1">
        <v>4</v>
      </c>
      <c r="Q23" s="1">
        <v>4</v>
      </c>
      <c r="R23" s="1">
        <v>4</v>
      </c>
      <c r="S23" s="1">
        <v>4</v>
      </c>
      <c r="T23" s="1">
        <v>4</v>
      </c>
      <c r="U23" s="19">
        <v>4</v>
      </c>
      <c r="V23" s="19">
        <v>2</v>
      </c>
      <c r="W23" s="86">
        <f>SUM(E23:V23)</f>
        <v>70</v>
      </c>
      <c r="X23" s="153"/>
      <c r="Y23" s="20">
        <v>3</v>
      </c>
      <c r="Z23" s="1">
        <v>3</v>
      </c>
      <c r="AA23" s="1">
        <v>3</v>
      </c>
      <c r="AB23" s="1">
        <v>3</v>
      </c>
      <c r="AC23" s="1">
        <v>3</v>
      </c>
      <c r="AD23" s="1">
        <v>3</v>
      </c>
      <c r="AE23" s="1">
        <v>3</v>
      </c>
      <c r="AF23" s="1">
        <v>3</v>
      </c>
      <c r="AG23" s="1">
        <v>3</v>
      </c>
      <c r="AH23" s="27">
        <v>3</v>
      </c>
      <c r="AI23" s="1"/>
      <c r="AJ23" s="1"/>
      <c r="AK23" s="19"/>
      <c r="AL23" s="1"/>
      <c r="AM23" s="1"/>
      <c r="AN23" s="114"/>
      <c r="AO23" s="66"/>
      <c r="AP23" s="1"/>
      <c r="AQ23" s="1"/>
      <c r="AR23" s="20"/>
      <c r="AS23" s="20"/>
      <c r="AT23" s="1"/>
      <c r="AU23" s="1"/>
      <c r="AV23" s="1"/>
      <c r="AW23" s="19"/>
      <c r="AX23" s="99">
        <f>SUM(Y23:AW23)</f>
        <v>30</v>
      </c>
      <c r="AY23" s="135"/>
      <c r="AZ23" s="135"/>
      <c r="BA23" s="135"/>
      <c r="BB23" s="135"/>
      <c r="BC23" s="135"/>
      <c r="BD23" s="135"/>
      <c r="BE23" s="135"/>
      <c r="BF23" s="135"/>
      <c r="BG23" s="136"/>
      <c r="BH23" s="50">
        <f>W23+AX23</f>
        <v>100</v>
      </c>
    </row>
    <row r="24" spans="1:61">
      <c r="A24" s="169"/>
      <c r="B24" s="124"/>
      <c r="C24" s="127"/>
      <c r="D24" s="9" t="s">
        <v>23</v>
      </c>
      <c r="E24" s="27"/>
      <c r="F24" s="27"/>
      <c r="G24" s="27"/>
      <c r="H24" s="27"/>
      <c r="I24" s="27"/>
      <c r="J24" s="27"/>
      <c r="K24" s="1"/>
      <c r="L24" s="1"/>
      <c r="M24" s="1"/>
      <c r="N24" s="1"/>
      <c r="O24" s="1"/>
      <c r="P24" s="1"/>
      <c r="Q24" s="1"/>
      <c r="R24" s="1"/>
      <c r="S24" s="1"/>
      <c r="T24" s="1"/>
      <c r="U24" s="19"/>
      <c r="V24" s="19"/>
      <c r="W24" s="86"/>
      <c r="X24" s="153"/>
      <c r="Y24" s="20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9"/>
      <c r="AL24" s="1"/>
      <c r="AM24" s="1"/>
      <c r="AN24" s="114"/>
      <c r="AO24" s="66"/>
      <c r="AP24" s="1"/>
      <c r="AQ24" s="1"/>
      <c r="AR24" s="20"/>
      <c r="AS24" s="20"/>
      <c r="AT24" s="1"/>
      <c r="AU24" s="1"/>
      <c r="AV24" s="1"/>
      <c r="AW24" s="19"/>
      <c r="AX24" s="99"/>
      <c r="AY24" s="135"/>
      <c r="AZ24" s="135"/>
      <c r="BA24" s="135"/>
      <c r="BB24" s="135"/>
      <c r="BC24" s="135"/>
      <c r="BD24" s="135"/>
      <c r="BE24" s="135"/>
      <c r="BF24" s="135"/>
      <c r="BG24" s="136"/>
      <c r="BH24" s="51"/>
    </row>
    <row r="25" spans="1:61">
      <c r="A25" s="169"/>
      <c r="B25" s="124" t="s">
        <v>25</v>
      </c>
      <c r="C25" s="127" t="s">
        <v>31</v>
      </c>
      <c r="D25" s="9" t="s">
        <v>22</v>
      </c>
      <c r="E25" s="27">
        <v>3</v>
      </c>
      <c r="F25" s="27">
        <v>3</v>
      </c>
      <c r="G25" s="27">
        <v>3</v>
      </c>
      <c r="H25" s="27">
        <v>3</v>
      </c>
      <c r="I25" s="27">
        <v>3</v>
      </c>
      <c r="J25" s="27">
        <v>3</v>
      </c>
      <c r="K25" s="1">
        <v>3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1">
        <v>3</v>
      </c>
      <c r="U25" s="19"/>
      <c r="V25" s="19"/>
      <c r="W25" s="86">
        <f>SUM(E25:V25)</f>
        <v>48</v>
      </c>
      <c r="X25" s="153"/>
      <c r="Y25" s="20">
        <v>4</v>
      </c>
      <c r="Z25" s="1">
        <v>4</v>
      </c>
      <c r="AA25" s="1">
        <v>4</v>
      </c>
      <c r="AB25" s="1">
        <v>4</v>
      </c>
      <c r="AC25" s="1">
        <v>4</v>
      </c>
      <c r="AD25" s="1">
        <v>4</v>
      </c>
      <c r="AE25" s="1">
        <v>4</v>
      </c>
      <c r="AF25" s="1">
        <v>4</v>
      </c>
      <c r="AG25" s="1">
        <v>4</v>
      </c>
      <c r="AH25" s="27">
        <v>4</v>
      </c>
      <c r="AI25" s="1">
        <v>4</v>
      </c>
      <c r="AJ25" s="1">
        <v>2</v>
      </c>
      <c r="AK25" s="19">
        <v>2</v>
      </c>
      <c r="AL25" s="1"/>
      <c r="AM25" s="1"/>
      <c r="AN25" s="114"/>
      <c r="AO25" s="66"/>
      <c r="AP25" s="1"/>
      <c r="AQ25" s="1"/>
      <c r="AR25" s="20"/>
      <c r="AS25" s="20"/>
      <c r="AT25" s="1"/>
      <c r="AU25" s="1"/>
      <c r="AV25" s="1"/>
      <c r="AW25" s="19"/>
      <c r="AX25" s="99">
        <f>SUM(Y25:AW25)</f>
        <v>48</v>
      </c>
      <c r="AY25" s="135"/>
      <c r="AZ25" s="135"/>
      <c r="BA25" s="135"/>
      <c r="BB25" s="135"/>
      <c r="BC25" s="135"/>
      <c r="BD25" s="135"/>
      <c r="BE25" s="135"/>
      <c r="BF25" s="135"/>
      <c r="BG25" s="136"/>
      <c r="BH25" s="50">
        <f>W25+AX25</f>
        <v>96</v>
      </c>
    </row>
    <row r="26" spans="1:61">
      <c r="A26" s="169"/>
      <c r="B26" s="124"/>
      <c r="C26" s="127"/>
      <c r="D26" s="9" t="s">
        <v>23</v>
      </c>
      <c r="E26" s="27"/>
      <c r="F26" s="27"/>
      <c r="G26" s="27"/>
      <c r="H26" s="27"/>
      <c r="I26" s="27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9"/>
      <c r="V26" s="19"/>
      <c r="W26" s="86"/>
      <c r="X26" s="153"/>
      <c r="Y26" s="20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9"/>
      <c r="AL26" s="1"/>
      <c r="AM26" s="1"/>
      <c r="AN26" s="114"/>
      <c r="AO26" s="66"/>
      <c r="AP26" s="1"/>
      <c r="AQ26" s="1"/>
      <c r="AR26" s="20"/>
      <c r="AS26" s="20"/>
      <c r="AT26" s="1"/>
      <c r="AU26" s="1"/>
      <c r="AV26" s="1"/>
      <c r="AW26" s="19"/>
      <c r="AX26" s="99"/>
      <c r="AY26" s="135"/>
      <c r="AZ26" s="135"/>
      <c r="BA26" s="135"/>
      <c r="BB26" s="135"/>
      <c r="BC26" s="135"/>
      <c r="BD26" s="135"/>
      <c r="BE26" s="135"/>
      <c r="BF26" s="135"/>
      <c r="BG26" s="136"/>
      <c r="BH26" s="51"/>
    </row>
    <row r="27" spans="1:61">
      <c r="A27" s="169"/>
      <c r="B27" s="124" t="s">
        <v>26</v>
      </c>
      <c r="C27" s="127" t="s">
        <v>32</v>
      </c>
      <c r="D27" s="9" t="s">
        <v>22</v>
      </c>
      <c r="E27" s="27">
        <v>3</v>
      </c>
      <c r="F27" s="27">
        <v>3</v>
      </c>
      <c r="G27" s="27">
        <v>3</v>
      </c>
      <c r="H27" s="27">
        <v>3</v>
      </c>
      <c r="I27" s="27">
        <v>3</v>
      </c>
      <c r="J27" s="27">
        <v>3</v>
      </c>
      <c r="K27" s="1">
        <v>3</v>
      </c>
      <c r="L27" s="1">
        <v>3</v>
      </c>
      <c r="M27" s="1">
        <v>3</v>
      </c>
      <c r="N27" s="1">
        <v>3</v>
      </c>
      <c r="O27" s="1">
        <v>4</v>
      </c>
      <c r="P27" s="1">
        <v>4</v>
      </c>
      <c r="Q27" s="1">
        <v>4</v>
      </c>
      <c r="R27" s="1">
        <v>4</v>
      </c>
      <c r="S27" s="1">
        <v>4</v>
      </c>
      <c r="T27" s="1">
        <v>4</v>
      </c>
      <c r="U27" s="19">
        <v>4</v>
      </c>
      <c r="V27" s="19"/>
      <c r="W27" s="86">
        <f>SUM(E27:V27)</f>
        <v>58</v>
      </c>
      <c r="X27" s="153"/>
      <c r="Y27" s="20">
        <v>2</v>
      </c>
      <c r="Z27" s="1">
        <v>2</v>
      </c>
      <c r="AA27" s="1">
        <v>2</v>
      </c>
      <c r="AB27" s="1">
        <v>2</v>
      </c>
      <c r="AC27" s="1">
        <v>2</v>
      </c>
      <c r="AD27" s="1">
        <v>2</v>
      </c>
      <c r="AE27" s="1">
        <v>2</v>
      </c>
      <c r="AF27" s="1">
        <v>2</v>
      </c>
      <c r="AG27" s="1">
        <v>2</v>
      </c>
      <c r="AH27" s="1">
        <v>2</v>
      </c>
      <c r="AI27" s="1">
        <v>2</v>
      </c>
      <c r="AJ27" s="1">
        <v>2</v>
      </c>
      <c r="AK27" s="19"/>
      <c r="AL27" s="1"/>
      <c r="AM27" s="23"/>
      <c r="AN27" s="114"/>
      <c r="AO27" s="66"/>
      <c r="AP27" s="1"/>
      <c r="AQ27" s="1"/>
      <c r="AR27" s="20"/>
      <c r="AS27" s="20"/>
      <c r="AT27" s="27"/>
      <c r="AU27" s="27"/>
      <c r="AV27" s="23"/>
      <c r="AW27" s="19"/>
      <c r="AX27" s="99">
        <f>SUM(Y27:AW27)</f>
        <v>24</v>
      </c>
      <c r="AY27" s="135"/>
      <c r="AZ27" s="135"/>
      <c r="BA27" s="135"/>
      <c r="BB27" s="135"/>
      <c r="BC27" s="135"/>
      <c r="BD27" s="135"/>
      <c r="BE27" s="135"/>
      <c r="BF27" s="135"/>
      <c r="BG27" s="136"/>
      <c r="BH27" s="50">
        <f>W27+AX27</f>
        <v>82</v>
      </c>
      <c r="BI27" s="24"/>
    </row>
    <row r="28" spans="1:61">
      <c r="A28" s="169"/>
      <c r="B28" s="124"/>
      <c r="C28" s="127"/>
      <c r="D28" s="9" t="s">
        <v>23</v>
      </c>
      <c r="E28" s="27"/>
      <c r="F28" s="27"/>
      <c r="G28" s="27"/>
      <c r="H28" s="27"/>
      <c r="I28" s="27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9"/>
      <c r="V28" s="19"/>
      <c r="W28" s="86"/>
      <c r="X28" s="153"/>
      <c r="Y28" s="20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9"/>
      <c r="AL28" s="1"/>
      <c r="AM28" s="1"/>
      <c r="AN28" s="114"/>
      <c r="AO28" s="66"/>
      <c r="AP28" s="1"/>
      <c r="AQ28" s="1"/>
      <c r="AR28" s="20"/>
      <c r="AS28" s="20"/>
      <c r="AT28" s="1"/>
      <c r="AU28" s="1"/>
      <c r="AV28" s="1"/>
      <c r="AW28" s="19"/>
      <c r="AX28" s="99"/>
      <c r="AY28" s="135"/>
      <c r="AZ28" s="135"/>
      <c r="BA28" s="135"/>
      <c r="BB28" s="135"/>
      <c r="BC28" s="135"/>
      <c r="BD28" s="135"/>
      <c r="BE28" s="135"/>
      <c r="BF28" s="135"/>
      <c r="BG28" s="136"/>
      <c r="BH28" s="51"/>
    </row>
    <row r="29" spans="1:61">
      <c r="A29" s="169"/>
      <c r="B29" s="124" t="s">
        <v>27</v>
      </c>
      <c r="C29" s="175" t="s">
        <v>44</v>
      </c>
      <c r="D29" s="9" t="s">
        <v>22</v>
      </c>
      <c r="E29" s="27">
        <v>4</v>
      </c>
      <c r="F29" s="27">
        <v>4</v>
      </c>
      <c r="G29" s="27">
        <v>4</v>
      </c>
      <c r="H29" s="27">
        <v>4</v>
      </c>
      <c r="I29" s="27">
        <v>4</v>
      </c>
      <c r="J29" s="27">
        <v>2</v>
      </c>
      <c r="K29" s="1">
        <v>2</v>
      </c>
      <c r="L29" s="1">
        <v>2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1"/>
      <c r="S29" s="1"/>
      <c r="T29" s="1"/>
      <c r="U29" s="19"/>
      <c r="V29" s="19"/>
      <c r="W29" s="86">
        <f>SUM(E29:V29)</f>
        <v>36</v>
      </c>
      <c r="X29" s="153"/>
      <c r="Y29" s="20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7"/>
      <c r="AK29" s="64"/>
      <c r="AL29" s="27"/>
      <c r="AM29" s="27"/>
      <c r="AN29" s="115"/>
      <c r="AO29" s="69"/>
      <c r="AP29" s="27"/>
      <c r="AQ29" s="1"/>
      <c r="AR29" s="20"/>
      <c r="AS29" s="20"/>
      <c r="AT29" s="1"/>
      <c r="AU29" s="1"/>
      <c r="AV29" s="1"/>
      <c r="AW29" s="19"/>
      <c r="AX29" s="99"/>
      <c r="AY29" s="135"/>
      <c r="AZ29" s="135"/>
      <c r="BA29" s="135"/>
      <c r="BB29" s="135"/>
      <c r="BC29" s="135"/>
      <c r="BD29" s="135"/>
      <c r="BE29" s="135"/>
      <c r="BF29" s="135"/>
      <c r="BG29" s="136"/>
      <c r="BH29" s="50">
        <f>W29+AX29</f>
        <v>36</v>
      </c>
    </row>
    <row r="30" spans="1:61">
      <c r="A30" s="169"/>
      <c r="B30" s="124"/>
      <c r="C30" s="127"/>
      <c r="D30" s="9" t="s">
        <v>23</v>
      </c>
      <c r="E30" s="27"/>
      <c r="F30" s="27"/>
      <c r="G30" s="27"/>
      <c r="H30" s="27"/>
      <c r="I30" s="27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9"/>
      <c r="V30" s="19"/>
      <c r="W30" s="86"/>
      <c r="X30" s="153"/>
      <c r="Y30" s="20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9"/>
      <c r="AL30" s="1"/>
      <c r="AM30" s="1"/>
      <c r="AN30" s="114"/>
      <c r="AO30" s="66"/>
      <c r="AP30" s="1"/>
      <c r="AQ30" s="1"/>
      <c r="AR30" s="20"/>
      <c r="AS30" s="20"/>
      <c r="AT30" s="1"/>
      <c r="AU30" s="1"/>
      <c r="AV30" s="1"/>
      <c r="AW30" s="19"/>
      <c r="AX30" s="99"/>
      <c r="AY30" s="135"/>
      <c r="AZ30" s="135"/>
      <c r="BA30" s="135"/>
      <c r="BB30" s="135"/>
      <c r="BC30" s="135"/>
      <c r="BD30" s="135"/>
      <c r="BE30" s="135"/>
      <c r="BF30" s="135"/>
      <c r="BG30" s="136"/>
      <c r="BH30" s="51"/>
    </row>
    <row r="31" spans="1:61">
      <c r="A31" s="169"/>
      <c r="B31" s="124" t="s">
        <v>28</v>
      </c>
      <c r="C31" s="127" t="s">
        <v>33</v>
      </c>
      <c r="D31" s="9" t="s">
        <v>22</v>
      </c>
      <c r="E31" s="27">
        <v>3</v>
      </c>
      <c r="F31" s="27">
        <v>3</v>
      </c>
      <c r="G31" s="27">
        <v>3</v>
      </c>
      <c r="H31" s="27">
        <v>3</v>
      </c>
      <c r="I31" s="27">
        <v>3</v>
      </c>
      <c r="J31" s="27">
        <v>3</v>
      </c>
      <c r="K31" s="1">
        <v>3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1">
        <v>3</v>
      </c>
      <c r="R31" s="1">
        <v>3</v>
      </c>
      <c r="S31" s="1">
        <v>3</v>
      </c>
      <c r="T31" s="1">
        <v>3</v>
      </c>
      <c r="U31" s="19">
        <v>4</v>
      </c>
      <c r="V31" s="19">
        <v>4</v>
      </c>
      <c r="W31" s="86">
        <f>SUM(E31:V31)</f>
        <v>56</v>
      </c>
      <c r="X31" s="153"/>
      <c r="Y31" s="20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3"/>
      <c r="AK31" s="19"/>
      <c r="AL31" s="1"/>
      <c r="AM31" s="1"/>
      <c r="AN31" s="114"/>
      <c r="AO31" s="66"/>
      <c r="AP31" s="1"/>
      <c r="AQ31" s="1"/>
      <c r="AR31" s="20"/>
      <c r="AS31" s="20"/>
      <c r="AT31" s="1"/>
      <c r="AU31" s="1"/>
      <c r="AV31" s="1"/>
      <c r="AW31" s="19"/>
      <c r="AX31" s="99"/>
      <c r="AY31" s="135"/>
      <c r="AZ31" s="135"/>
      <c r="BA31" s="135"/>
      <c r="BB31" s="135"/>
      <c r="BC31" s="135"/>
      <c r="BD31" s="135"/>
      <c r="BE31" s="135"/>
      <c r="BF31" s="135"/>
      <c r="BG31" s="136"/>
      <c r="BH31" s="50">
        <f>W31+AX31</f>
        <v>56</v>
      </c>
    </row>
    <row r="32" spans="1:61">
      <c r="A32" s="169"/>
      <c r="B32" s="124"/>
      <c r="C32" s="127"/>
      <c r="D32" s="9" t="s">
        <v>23</v>
      </c>
      <c r="E32" s="27"/>
      <c r="F32" s="27"/>
      <c r="G32" s="27"/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9"/>
      <c r="V32" s="19"/>
      <c r="W32" s="86"/>
      <c r="X32" s="153"/>
      <c r="Y32" s="20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9"/>
      <c r="AL32" s="1"/>
      <c r="AM32" s="1"/>
      <c r="AN32" s="114"/>
      <c r="AO32" s="66"/>
      <c r="AP32" s="1"/>
      <c r="AQ32" s="1"/>
      <c r="AR32" s="20"/>
      <c r="AS32" s="20"/>
      <c r="AT32" s="1"/>
      <c r="AU32" s="1"/>
      <c r="AV32" s="1"/>
      <c r="AW32" s="19"/>
      <c r="AX32" s="99"/>
      <c r="AY32" s="135"/>
      <c r="AZ32" s="135"/>
      <c r="BA32" s="135"/>
      <c r="BB32" s="135"/>
      <c r="BC32" s="135"/>
      <c r="BD32" s="135"/>
      <c r="BE32" s="135"/>
      <c r="BF32" s="135"/>
      <c r="BG32" s="136"/>
      <c r="BH32" s="51"/>
    </row>
    <row r="33" spans="1:60">
      <c r="A33" s="169"/>
      <c r="B33" s="124" t="s">
        <v>29</v>
      </c>
      <c r="C33" s="216" t="s">
        <v>45</v>
      </c>
      <c r="D33" s="9" t="s">
        <v>22</v>
      </c>
      <c r="E33" s="27">
        <v>3</v>
      </c>
      <c r="F33" s="27">
        <v>3</v>
      </c>
      <c r="G33" s="27">
        <v>3</v>
      </c>
      <c r="H33" s="27">
        <v>3</v>
      </c>
      <c r="I33" s="27">
        <v>3</v>
      </c>
      <c r="J33" s="27">
        <v>3</v>
      </c>
      <c r="K33" s="1">
        <v>3</v>
      </c>
      <c r="L33" s="1">
        <v>3</v>
      </c>
      <c r="M33" s="1">
        <v>3</v>
      </c>
      <c r="N33" s="1">
        <v>3</v>
      </c>
      <c r="O33" s="1">
        <v>3</v>
      </c>
      <c r="P33" s="1">
        <v>3</v>
      </c>
      <c r="Q33" s="1">
        <v>3</v>
      </c>
      <c r="R33" s="1">
        <v>3</v>
      </c>
      <c r="S33" s="1">
        <v>2</v>
      </c>
      <c r="T33" s="1">
        <v>2</v>
      </c>
      <c r="U33" s="19">
        <v>2</v>
      </c>
      <c r="V33" s="19"/>
      <c r="W33" s="86">
        <f>SUM(E33:V33)</f>
        <v>48</v>
      </c>
      <c r="X33" s="153"/>
      <c r="Y33" s="20">
        <v>3</v>
      </c>
      <c r="Z33" s="1">
        <v>3</v>
      </c>
      <c r="AA33" s="1">
        <v>3</v>
      </c>
      <c r="AB33" s="1">
        <v>3</v>
      </c>
      <c r="AC33" s="1">
        <v>3</v>
      </c>
      <c r="AD33" s="1">
        <v>3</v>
      </c>
      <c r="AE33" s="1">
        <v>3</v>
      </c>
      <c r="AF33" s="1">
        <v>3</v>
      </c>
      <c r="AG33" s="1">
        <v>3</v>
      </c>
      <c r="AH33" s="1">
        <v>3</v>
      </c>
      <c r="AI33" s="1">
        <v>4</v>
      </c>
      <c r="AJ33" s="1">
        <v>4</v>
      </c>
      <c r="AK33" s="64">
        <v>5</v>
      </c>
      <c r="AL33" s="1">
        <v>5</v>
      </c>
      <c r="AM33" s="1"/>
      <c r="AN33" s="114"/>
      <c r="AO33" s="66"/>
      <c r="AP33" s="1"/>
      <c r="AQ33" s="1"/>
      <c r="AR33" s="20"/>
      <c r="AS33" s="20"/>
      <c r="AT33" s="1"/>
      <c r="AU33" s="1"/>
      <c r="AV33" s="1"/>
      <c r="AW33" s="19"/>
      <c r="AX33" s="99">
        <f>SUM(Y33:AW33)</f>
        <v>48</v>
      </c>
      <c r="AY33" s="135"/>
      <c r="AZ33" s="135"/>
      <c r="BA33" s="135"/>
      <c r="BB33" s="135"/>
      <c r="BC33" s="135"/>
      <c r="BD33" s="135"/>
      <c r="BE33" s="135"/>
      <c r="BF33" s="135"/>
      <c r="BG33" s="136"/>
      <c r="BH33" s="50">
        <f>W33+AX33</f>
        <v>96</v>
      </c>
    </row>
    <row r="34" spans="1:60">
      <c r="A34" s="169"/>
      <c r="B34" s="124"/>
      <c r="C34" s="215"/>
      <c r="D34" s="9" t="s">
        <v>23</v>
      </c>
      <c r="E34" s="27"/>
      <c r="F34" s="27"/>
      <c r="G34" s="27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9"/>
      <c r="V34" s="19"/>
      <c r="W34" s="86"/>
      <c r="X34" s="153"/>
      <c r="Y34" s="20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9"/>
      <c r="AL34" s="1"/>
      <c r="AM34" s="1"/>
      <c r="AN34" s="114"/>
      <c r="AO34" s="66"/>
      <c r="AP34" s="1"/>
      <c r="AQ34" s="1"/>
      <c r="AR34" s="20"/>
      <c r="AS34" s="20"/>
      <c r="AT34" s="1"/>
      <c r="AU34" s="1"/>
      <c r="AV34" s="1"/>
      <c r="AW34" s="19"/>
      <c r="AX34" s="99"/>
      <c r="AY34" s="135"/>
      <c r="AZ34" s="135"/>
      <c r="BA34" s="135"/>
      <c r="BB34" s="135"/>
      <c r="BC34" s="135"/>
      <c r="BD34" s="135"/>
      <c r="BE34" s="135"/>
      <c r="BF34" s="135"/>
      <c r="BG34" s="136"/>
      <c r="BH34" s="51"/>
    </row>
    <row r="35" spans="1:60" ht="18.75" customHeight="1">
      <c r="A35" s="169"/>
      <c r="B35" s="124" t="s">
        <v>88</v>
      </c>
      <c r="C35" s="125" t="s">
        <v>89</v>
      </c>
      <c r="D35" s="9" t="s">
        <v>22</v>
      </c>
      <c r="E35" s="27"/>
      <c r="F35" s="27"/>
      <c r="G35" s="27"/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9"/>
      <c r="V35" s="19"/>
      <c r="W35" s="86"/>
      <c r="X35" s="153"/>
      <c r="Y35" s="20">
        <v>3</v>
      </c>
      <c r="Z35" s="1">
        <v>3</v>
      </c>
      <c r="AA35" s="1">
        <v>4</v>
      </c>
      <c r="AB35" s="1">
        <v>2</v>
      </c>
      <c r="AC35" s="1">
        <v>2</v>
      </c>
      <c r="AD35" s="1">
        <v>2</v>
      </c>
      <c r="AE35" s="1">
        <v>2</v>
      </c>
      <c r="AF35" s="1">
        <v>2</v>
      </c>
      <c r="AG35" s="1">
        <v>2</v>
      </c>
      <c r="AH35" s="1">
        <v>2</v>
      </c>
      <c r="AI35" s="1">
        <v>2</v>
      </c>
      <c r="AJ35" s="1">
        <v>3</v>
      </c>
      <c r="AK35" s="19">
        <v>3</v>
      </c>
      <c r="AL35" s="1">
        <v>4</v>
      </c>
      <c r="AM35" s="1"/>
      <c r="AN35" s="114"/>
      <c r="AO35" s="74"/>
      <c r="AP35" s="1"/>
      <c r="AQ35" s="1"/>
      <c r="AR35" s="20"/>
      <c r="AS35" s="20"/>
      <c r="AT35" s="1"/>
      <c r="AU35" s="1"/>
      <c r="AV35" s="1"/>
      <c r="AW35" s="19"/>
      <c r="AX35" s="99">
        <f>SUM(Y35:AW35)</f>
        <v>36</v>
      </c>
      <c r="AY35" s="135"/>
      <c r="AZ35" s="135"/>
      <c r="BA35" s="135"/>
      <c r="BB35" s="135"/>
      <c r="BC35" s="135"/>
      <c r="BD35" s="135"/>
      <c r="BE35" s="135"/>
      <c r="BF35" s="135"/>
      <c r="BG35" s="136"/>
      <c r="BH35" s="50">
        <f>AX35+W35</f>
        <v>36</v>
      </c>
    </row>
    <row r="36" spans="1:60" ht="18.75" customHeight="1">
      <c r="A36" s="169"/>
      <c r="B36" s="124"/>
      <c r="C36" s="126"/>
      <c r="D36" s="9" t="s">
        <v>23</v>
      </c>
      <c r="E36" s="27"/>
      <c r="F36" s="27"/>
      <c r="G36" s="27"/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9"/>
      <c r="V36" s="19"/>
      <c r="W36" s="86"/>
      <c r="X36" s="153"/>
      <c r="Y36" s="20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9"/>
      <c r="AL36" s="1"/>
      <c r="AM36" s="1"/>
      <c r="AN36" s="114"/>
      <c r="AO36" s="74"/>
      <c r="AP36" s="1"/>
      <c r="AQ36" s="1"/>
      <c r="AR36" s="20"/>
      <c r="AS36" s="20"/>
      <c r="AT36" s="1"/>
      <c r="AU36" s="1"/>
      <c r="AV36" s="1"/>
      <c r="AW36" s="19"/>
      <c r="AX36" s="99"/>
      <c r="AY36" s="135"/>
      <c r="AZ36" s="135"/>
      <c r="BA36" s="135"/>
      <c r="BB36" s="135"/>
      <c r="BC36" s="135"/>
      <c r="BD36" s="135"/>
      <c r="BE36" s="135"/>
      <c r="BF36" s="135"/>
      <c r="BG36" s="136"/>
      <c r="BH36" s="51"/>
    </row>
    <row r="37" spans="1:60">
      <c r="A37" s="169"/>
      <c r="B37" s="147" t="s">
        <v>37</v>
      </c>
      <c r="C37" s="128" t="s">
        <v>34</v>
      </c>
      <c r="D37" s="28" t="s">
        <v>22</v>
      </c>
      <c r="E37" s="210">
        <f>E39+E41+E43</f>
        <v>7</v>
      </c>
      <c r="F37" s="210">
        <f>SUM(F39,F41,F43)</f>
        <v>7</v>
      </c>
      <c r="G37" s="210">
        <f>SUM(G39,G41,G43)</f>
        <v>7</v>
      </c>
      <c r="H37" s="210">
        <f>SUM(H39,H41,H43)</f>
        <v>7</v>
      </c>
      <c r="I37" s="210">
        <f>SUM(I39,I41,I43)</f>
        <v>7</v>
      </c>
      <c r="J37" s="210">
        <f t="shared" ref="J37:AK37" si="3">SUM(J39,J41,J43)</f>
        <v>7</v>
      </c>
      <c r="K37" s="29">
        <f t="shared" si="3"/>
        <v>6</v>
      </c>
      <c r="L37" s="29">
        <f t="shared" si="3"/>
        <v>6</v>
      </c>
      <c r="M37" s="29">
        <f t="shared" si="3"/>
        <v>7</v>
      </c>
      <c r="N37" s="29">
        <f t="shared" si="3"/>
        <v>7</v>
      </c>
      <c r="O37" s="29">
        <f t="shared" si="3"/>
        <v>6</v>
      </c>
      <c r="P37" s="29">
        <f t="shared" si="3"/>
        <v>6</v>
      </c>
      <c r="Q37" s="29">
        <f t="shared" si="3"/>
        <v>6</v>
      </c>
      <c r="R37" s="29">
        <f>SUM(R39,R41,R43)</f>
        <v>5</v>
      </c>
      <c r="S37" s="29">
        <f>SUM(S39,S41,S43)</f>
        <v>5</v>
      </c>
      <c r="T37" s="29">
        <f>SUM(T39,T41,T43)</f>
        <v>5</v>
      </c>
      <c r="U37" s="30">
        <f>SUM(U39,U41,U43)</f>
        <v>5</v>
      </c>
      <c r="V37" s="30">
        <f>SUM(V39,V41,V43)</f>
        <v>2</v>
      </c>
      <c r="W37" s="85"/>
      <c r="X37" s="153"/>
      <c r="Y37" s="31">
        <f t="shared" si="3"/>
        <v>5</v>
      </c>
      <c r="Z37" s="29">
        <f t="shared" si="3"/>
        <v>5</v>
      </c>
      <c r="AA37" s="29">
        <f t="shared" si="3"/>
        <v>5</v>
      </c>
      <c r="AB37" s="29">
        <f t="shared" si="3"/>
        <v>5</v>
      </c>
      <c r="AC37" s="29">
        <f t="shared" si="3"/>
        <v>5</v>
      </c>
      <c r="AD37" s="29">
        <f t="shared" si="3"/>
        <v>5</v>
      </c>
      <c r="AE37" s="29">
        <f t="shared" si="3"/>
        <v>5</v>
      </c>
      <c r="AF37" s="29">
        <f t="shared" si="3"/>
        <v>5</v>
      </c>
      <c r="AG37" s="29">
        <f t="shared" si="3"/>
        <v>5</v>
      </c>
      <c r="AH37" s="29">
        <f t="shared" si="3"/>
        <v>5</v>
      </c>
      <c r="AI37" s="29">
        <f t="shared" si="3"/>
        <v>5</v>
      </c>
      <c r="AJ37" s="29">
        <f t="shared" si="3"/>
        <v>3</v>
      </c>
      <c r="AK37" s="30">
        <f t="shared" si="3"/>
        <v>2</v>
      </c>
      <c r="AL37" s="29">
        <f>AL39</f>
        <v>2</v>
      </c>
      <c r="AM37" s="29">
        <f>AM39</f>
        <v>0</v>
      </c>
      <c r="AN37" s="29">
        <f>AN39</f>
        <v>0</v>
      </c>
      <c r="AO37" s="32"/>
      <c r="AP37" s="29"/>
      <c r="AQ37" s="29"/>
      <c r="AR37" s="31"/>
      <c r="AS37" s="31"/>
      <c r="AT37" s="29"/>
      <c r="AU37" s="29"/>
      <c r="AV37" s="29"/>
      <c r="AW37" s="30"/>
      <c r="AX37" s="98"/>
      <c r="AY37" s="135"/>
      <c r="AZ37" s="135"/>
      <c r="BA37" s="135"/>
      <c r="BB37" s="135"/>
      <c r="BC37" s="135"/>
      <c r="BD37" s="135"/>
      <c r="BE37" s="135"/>
      <c r="BF37" s="135"/>
      <c r="BG37" s="136"/>
      <c r="BH37" s="108"/>
    </row>
    <row r="38" spans="1:60" ht="17.25" customHeight="1">
      <c r="A38" s="169"/>
      <c r="B38" s="148"/>
      <c r="C38" s="129"/>
      <c r="D38" s="28" t="s">
        <v>23</v>
      </c>
      <c r="E38" s="210"/>
      <c r="F38" s="210"/>
      <c r="G38" s="210"/>
      <c r="H38" s="210"/>
      <c r="I38" s="210"/>
      <c r="J38" s="21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30"/>
      <c r="V38" s="30"/>
      <c r="W38" s="85"/>
      <c r="X38" s="153"/>
      <c r="Y38" s="3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30"/>
      <c r="AL38" s="29"/>
      <c r="AM38" s="29"/>
      <c r="AN38" s="113"/>
      <c r="AO38" s="32"/>
      <c r="AP38" s="29"/>
      <c r="AQ38" s="29"/>
      <c r="AR38" s="31"/>
      <c r="AS38" s="31"/>
      <c r="AT38" s="29"/>
      <c r="AU38" s="29"/>
      <c r="AV38" s="29"/>
      <c r="AW38" s="30"/>
      <c r="AX38" s="98"/>
      <c r="AY38" s="135"/>
      <c r="AZ38" s="135"/>
      <c r="BA38" s="135"/>
      <c r="BB38" s="135"/>
      <c r="BC38" s="135"/>
      <c r="BD38" s="135"/>
      <c r="BE38" s="135"/>
      <c r="BF38" s="135"/>
      <c r="BG38" s="136"/>
      <c r="BH38" s="49"/>
    </row>
    <row r="39" spans="1:60">
      <c r="A39" s="169"/>
      <c r="B39" s="124" t="s">
        <v>38</v>
      </c>
      <c r="C39" s="127" t="s">
        <v>40</v>
      </c>
      <c r="D39" s="9" t="s">
        <v>22</v>
      </c>
      <c r="E39" s="27">
        <v>2</v>
      </c>
      <c r="F39" s="27">
        <v>2</v>
      </c>
      <c r="G39" s="27">
        <v>2</v>
      </c>
      <c r="H39" s="27">
        <v>2</v>
      </c>
      <c r="I39" s="27">
        <v>2</v>
      </c>
      <c r="J39" s="27">
        <v>2</v>
      </c>
      <c r="K39" s="1">
        <v>2</v>
      </c>
      <c r="L39" s="1">
        <v>2</v>
      </c>
      <c r="M39" s="1">
        <v>2</v>
      </c>
      <c r="N39" s="1">
        <v>2</v>
      </c>
      <c r="O39" s="1">
        <v>2</v>
      </c>
      <c r="P39" s="1">
        <v>2</v>
      </c>
      <c r="Q39" s="1">
        <v>2</v>
      </c>
      <c r="R39" s="1">
        <v>3</v>
      </c>
      <c r="S39" s="1">
        <v>3</v>
      </c>
      <c r="T39" s="1">
        <v>3</v>
      </c>
      <c r="U39" s="19">
        <v>3</v>
      </c>
      <c r="V39" s="19">
        <v>2</v>
      </c>
      <c r="W39" s="86">
        <f>SUM(E39:V39)</f>
        <v>40</v>
      </c>
      <c r="X39" s="153"/>
      <c r="Y39" s="20">
        <v>3</v>
      </c>
      <c r="Z39" s="1">
        <v>3</v>
      </c>
      <c r="AA39" s="1">
        <v>3</v>
      </c>
      <c r="AB39" s="1">
        <v>3</v>
      </c>
      <c r="AC39" s="1">
        <v>3</v>
      </c>
      <c r="AD39" s="1">
        <v>3</v>
      </c>
      <c r="AE39" s="1">
        <v>3</v>
      </c>
      <c r="AF39" s="1">
        <v>3</v>
      </c>
      <c r="AG39" s="1">
        <v>3</v>
      </c>
      <c r="AH39" s="1">
        <v>3</v>
      </c>
      <c r="AI39" s="1">
        <v>3</v>
      </c>
      <c r="AJ39" s="27">
        <v>3</v>
      </c>
      <c r="AK39" s="19">
        <v>2</v>
      </c>
      <c r="AL39" s="1">
        <v>2</v>
      </c>
      <c r="AM39" s="1"/>
      <c r="AN39" s="114"/>
      <c r="AO39" s="68"/>
      <c r="AP39" s="1"/>
      <c r="AQ39" s="23"/>
      <c r="AR39" s="63"/>
      <c r="AS39" s="20"/>
      <c r="AT39" s="27"/>
      <c r="AU39" s="27"/>
      <c r="AV39" s="23"/>
      <c r="AW39" s="19"/>
      <c r="AX39" s="99">
        <f>SUM(Y39:AW39)</f>
        <v>40</v>
      </c>
      <c r="AY39" s="135"/>
      <c r="AZ39" s="135"/>
      <c r="BA39" s="135"/>
      <c r="BB39" s="135"/>
      <c r="BC39" s="135"/>
      <c r="BD39" s="135"/>
      <c r="BE39" s="135"/>
      <c r="BF39" s="135"/>
      <c r="BG39" s="136"/>
      <c r="BH39" s="50">
        <f>W39+AX39</f>
        <v>80</v>
      </c>
    </row>
    <row r="40" spans="1:60">
      <c r="A40" s="169"/>
      <c r="B40" s="124"/>
      <c r="C40" s="127"/>
      <c r="D40" s="9" t="s">
        <v>23</v>
      </c>
      <c r="E40" s="27"/>
      <c r="F40" s="62"/>
      <c r="G40" s="62"/>
      <c r="H40" s="62"/>
      <c r="I40" s="62"/>
      <c r="J40" s="62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71"/>
      <c r="V40" s="19"/>
      <c r="W40" s="86"/>
      <c r="X40" s="153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71"/>
      <c r="AL40" s="1"/>
      <c r="AM40" s="1"/>
      <c r="AN40" s="114"/>
      <c r="AO40" s="68"/>
      <c r="AP40" s="1"/>
      <c r="AQ40" s="1"/>
      <c r="AR40" s="20"/>
      <c r="AS40" s="20"/>
      <c r="AT40" s="1"/>
      <c r="AU40" s="1"/>
      <c r="AV40" s="1"/>
      <c r="AW40" s="19"/>
      <c r="AX40" s="99"/>
      <c r="AY40" s="135"/>
      <c r="AZ40" s="135"/>
      <c r="BA40" s="135"/>
      <c r="BB40" s="135"/>
      <c r="BC40" s="135"/>
      <c r="BD40" s="135"/>
      <c r="BE40" s="135"/>
      <c r="BF40" s="135"/>
      <c r="BG40" s="136"/>
      <c r="BH40" s="51"/>
    </row>
    <row r="41" spans="1:60">
      <c r="A41" s="169"/>
      <c r="B41" s="124" t="s">
        <v>39</v>
      </c>
      <c r="C41" s="127" t="s">
        <v>41</v>
      </c>
      <c r="D41" s="9" t="s">
        <v>22</v>
      </c>
      <c r="E41" s="27">
        <v>3</v>
      </c>
      <c r="F41" s="27">
        <v>3</v>
      </c>
      <c r="G41" s="27">
        <v>3</v>
      </c>
      <c r="H41" s="27">
        <v>3</v>
      </c>
      <c r="I41" s="27">
        <v>3</v>
      </c>
      <c r="J41" s="27">
        <v>3</v>
      </c>
      <c r="K41" s="1">
        <v>2</v>
      </c>
      <c r="L41" s="1">
        <v>2</v>
      </c>
      <c r="M41" s="1">
        <v>3</v>
      </c>
      <c r="N41" s="1">
        <v>3</v>
      </c>
      <c r="O41" s="1">
        <v>2</v>
      </c>
      <c r="P41" s="1">
        <v>2</v>
      </c>
      <c r="Q41" s="1">
        <v>2</v>
      </c>
      <c r="R41" s="1">
        <v>2</v>
      </c>
      <c r="S41" s="1">
        <v>2</v>
      </c>
      <c r="T41" s="1">
        <v>2</v>
      </c>
      <c r="U41" s="19">
        <v>2</v>
      </c>
      <c r="V41" s="19"/>
      <c r="W41" s="86">
        <f>SUM(E41:V41)</f>
        <v>42</v>
      </c>
      <c r="X41" s="153"/>
      <c r="Y41" s="20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9"/>
      <c r="AL41" s="1"/>
      <c r="AM41" s="1"/>
      <c r="AN41" s="114"/>
      <c r="AO41" s="68"/>
      <c r="AP41" s="1"/>
      <c r="AQ41" s="1"/>
      <c r="AR41" s="20"/>
      <c r="AS41" s="20"/>
      <c r="AT41" s="1"/>
      <c r="AU41" s="1"/>
      <c r="AV41" s="1"/>
      <c r="AW41" s="19"/>
      <c r="AX41" s="99"/>
      <c r="AY41" s="135"/>
      <c r="AZ41" s="135"/>
      <c r="BA41" s="135"/>
      <c r="BB41" s="135"/>
      <c r="BC41" s="135"/>
      <c r="BD41" s="135"/>
      <c r="BE41" s="135"/>
      <c r="BF41" s="135"/>
      <c r="BG41" s="136"/>
      <c r="BH41" s="50">
        <f>W41+AX41</f>
        <v>42</v>
      </c>
    </row>
    <row r="42" spans="1:60">
      <c r="A42" s="169"/>
      <c r="B42" s="124"/>
      <c r="C42" s="127"/>
      <c r="D42" s="9" t="s">
        <v>23</v>
      </c>
      <c r="E42" s="27"/>
      <c r="F42" s="27"/>
      <c r="G42" s="27"/>
      <c r="H42" s="27"/>
      <c r="I42" s="27"/>
      <c r="J42" s="27"/>
      <c r="K42" s="1"/>
      <c r="L42" s="1"/>
      <c r="M42" s="1"/>
      <c r="N42" s="1"/>
      <c r="O42" s="1"/>
      <c r="P42" s="1"/>
      <c r="Q42" s="1"/>
      <c r="R42" s="1"/>
      <c r="S42" s="1"/>
      <c r="T42" s="1"/>
      <c r="U42" s="19"/>
      <c r="V42" s="19"/>
      <c r="W42" s="86"/>
      <c r="X42" s="153"/>
      <c r="Y42" s="20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9"/>
      <c r="AL42" s="1"/>
      <c r="AM42" s="1"/>
      <c r="AN42" s="114"/>
      <c r="AO42" s="68"/>
      <c r="AP42" s="1"/>
      <c r="AQ42" s="1"/>
      <c r="AR42" s="20"/>
      <c r="AS42" s="20"/>
      <c r="AT42" s="1"/>
      <c r="AU42" s="1"/>
      <c r="AV42" s="1"/>
      <c r="AW42" s="19"/>
      <c r="AX42" s="99"/>
      <c r="AY42" s="135"/>
      <c r="AZ42" s="135"/>
      <c r="BA42" s="135"/>
      <c r="BB42" s="135"/>
      <c r="BC42" s="135"/>
      <c r="BD42" s="135"/>
      <c r="BE42" s="135"/>
      <c r="BF42" s="135"/>
      <c r="BG42" s="136"/>
      <c r="BH42" s="51"/>
    </row>
    <row r="43" spans="1:60">
      <c r="A43" s="169"/>
      <c r="B43" s="124" t="s">
        <v>43</v>
      </c>
      <c r="C43" s="215" t="s">
        <v>42</v>
      </c>
      <c r="D43" s="9" t="s">
        <v>22</v>
      </c>
      <c r="E43" s="27">
        <v>2</v>
      </c>
      <c r="F43" s="27">
        <v>2</v>
      </c>
      <c r="G43" s="27">
        <v>2</v>
      </c>
      <c r="H43" s="27">
        <v>2</v>
      </c>
      <c r="I43" s="27">
        <v>2</v>
      </c>
      <c r="J43" s="27">
        <v>2</v>
      </c>
      <c r="K43" s="1">
        <v>2</v>
      </c>
      <c r="L43" s="1">
        <v>2</v>
      </c>
      <c r="M43" s="1">
        <v>2</v>
      </c>
      <c r="N43" s="1">
        <v>2</v>
      </c>
      <c r="O43" s="1">
        <v>2</v>
      </c>
      <c r="P43" s="1">
        <v>2</v>
      </c>
      <c r="Q43" s="1">
        <v>2</v>
      </c>
      <c r="R43" s="1"/>
      <c r="S43" s="1"/>
      <c r="T43" s="27"/>
      <c r="U43" s="64"/>
      <c r="V43" s="64"/>
      <c r="W43" s="87">
        <f>SUM(E43:V43)</f>
        <v>26</v>
      </c>
      <c r="X43" s="153"/>
      <c r="Y43" s="62">
        <v>2</v>
      </c>
      <c r="Z43" s="27">
        <v>2</v>
      </c>
      <c r="AA43" s="27">
        <v>2</v>
      </c>
      <c r="AB43" s="27">
        <v>2</v>
      </c>
      <c r="AC43" s="27">
        <v>2</v>
      </c>
      <c r="AD43" s="27">
        <v>2</v>
      </c>
      <c r="AE43" s="27">
        <v>2</v>
      </c>
      <c r="AF43" s="27">
        <v>2</v>
      </c>
      <c r="AG43" s="27">
        <v>2</v>
      </c>
      <c r="AH43" s="27">
        <v>2</v>
      </c>
      <c r="AI43" s="27">
        <v>2</v>
      </c>
      <c r="AJ43" s="27"/>
      <c r="AK43" s="64"/>
      <c r="AL43" s="27"/>
      <c r="AM43" s="27"/>
      <c r="AN43" s="115"/>
      <c r="AO43" s="68"/>
      <c r="AP43" s="1"/>
      <c r="AQ43" s="1"/>
      <c r="AR43" s="20"/>
      <c r="AS43" s="63"/>
      <c r="AT43" s="27"/>
      <c r="AU43" s="27"/>
      <c r="AV43" s="23"/>
      <c r="AW43" s="70"/>
      <c r="AX43" s="104">
        <f>SUM(Y43:AW43)</f>
        <v>22</v>
      </c>
      <c r="AY43" s="135"/>
      <c r="AZ43" s="135"/>
      <c r="BA43" s="135"/>
      <c r="BB43" s="135"/>
      <c r="BC43" s="135"/>
      <c r="BD43" s="135"/>
      <c r="BE43" s="135"/>
      <c r="BF43" s="135"/>
      <c r="BG43" s="136"/>
      <c r="BH43" s="50">
        <f>W43+AX43</f>
        <v>48</v>
      </c>
    </row>
    <row r="44" spans="1:60">
      <c r="A44" s="169"/>
      <c r="B44" s="124"/>
      <c r="C44" s="215"/>
      <c r="D44" s="9" t="s">
        <v>23</v>
      </c>
      <c r="E44" s="27"/>
      <c r="F44" s="27"/>
      <c r="G44" s="27"/>
      <c r="H44" s="27"/>
      <c r="I44" s="27"/>
      <c r="J44" s="27"/>
      <c r="K44" s="1"/>
      <c r="L44" s="1"/>
      <c r="M44" s="1"/>
      <c r="N44" s="1"/>
      <c r="O44" s="1"/>
      <c r="P44" s="1"/>
      <c r="Q44" s="1"/>
      <c r="R44" s="1"/>
      <c r="S44" s="1"/>
      <c r="T44" s="1"/>
      <c r="U44" s="19"/>
      <c r="V44" s="19"/>
      <c r="W44" s="86"/>
      <c r="X44" s="153"/>
      <c r="Y44" s="20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9"/>
      <c r="AL44" s="1"/>
      <c r="AM44" s="1"/>
      <c r="AN44" s="114"/>
      <c r="AO44" s="66"/>
      <c r="AP44" s="1"/>
      <c r="AQ44" s="1"/>
      <c r="AR44" s="20"/>
      <c r="AS44" s="20"/>
      <c r="AT44" s="1"/>
      <c r="AU44" s="1"/>
      <c r="AV44" s="1"/>
      <c r="AW44" s="19"/>
      <c r="AX44" s="99"/>
      <c r="AY44" s="135"/>
      <c r="AZ44" s="135"/>
      <c r="BA44" s="135"/>
      <c r="BB44" s="135"/>
      <c r="BC44" s="135"/>
      <c r="BD44" s="135"/>
      <c r="BE44" s="135"/>
      <c r="BF44" s="135"/>
      <c r="BG44" s="136"/>
      <c r="BH44" s="51"/>
    </row>
    <row r="45" spans="1:60">
      <c r="A45" s="169"/>
      <c r="B45" s="147" t="s">
        <v>47</v>
      </c>
      <c r="C45" s="162" t="s">
        <v>46</v>
      </c>
      <c r="D45" s="28" t="s">
        <v>22</v>
      </c>
      <c r="E45" s="210">
        <f>E49+E47</f>
        <v>4</v>
      </c>
      <c r="F45" s="210">
        <f t="shared" ref="F45:U45" si="4">SUM(F47,F49)</f>
        <v>4</v>
      </c>
      <c r="G45" s="210">
        <f t="shared" si="4"/>
        <v>4</v>
      </c>
      <c r="H45" s="210">
        <f t="shared" si="4"/>
        <v>4</v>
      </c>
      <c r="I45" s="210">
        <f t="shared" si="4"/>
        <v>4</v>
      </c>
      <c r="J45" s="210">
        <f t="shared" si="4"/>
        <v>4</v>
      </c>
      <c r="K45" s="29">
        <f t="shared" si="4"/>
        <v>4</v>
      </c>
      <c r="L45" s="29">
        <f t="shared" si="4"/>
        <v>4</v>
      </c>
      <c r="M45" s="29">
        <f t="shared" si="4"/>
        <v>4</v>
      </c>
      <c r="N45" s="29">
        <f t="shared" si="4"/>
        <v>4</v>
      </c>
      <c r="O45" s="29">
        <f t="shared" si="4"/>
        <v>4</v>
      </c>
      <c r="P45" s="29">
        <f t="shared" si="4"/>
        <v>4</v>
      </c>
      <c r="Q45" s="29">
        <f t="shared" si="4"/>
        <v>0</v>
      </c>
      <c r="R45" s="29">
        <f t="shared" si="4"/>
        <v>0</v>
      </c>
      <c r="S45" s="29">
        <f t="shared" si="4"/>
        <v>0</v>
      </c>
      <c r="T45" s="29">
        <f t="shared" si="4"/>
        <v>0</v>
      </c>
      <c r="U45" s="30">
        <f t="shared" si="4"/>
        <v>0</v>
      </c>
      <c r="V45" s="30"/>
      <c r="W45" s="85"/>
      <c r="X45" s="153"/>
      <c r="Y45" s="31">
        <f>Y47+Y49+Y51</f>
        <v>2</v>
      </c>
      <c r="Z45" s="31">
        <f t="shared" ref="Z45:AN45" si="5">Z47+Z49+Z51</f>
        <v>2</v>
      </c>
      <c r="AA45" s="31">
        <f t="shared" si="5"/>
        <v>2</v>
      </c>
      <c r="AB45" s="31">
        <f t="shared" si="5"/>
        <v>1</v>
      </c>
      <c r="AC45" s="31">
        <f t="shared" si="5"/>
        <v>1</v>
      </c>
      <c r="AD45" s="31">
        <f t="shared" si="5"/>
        <v>1</v>
      </c>
      <c r="AE45" s="31">
        <f t="shared" si="5"/>
        <v>1</v>
      </c>
      <c r="AF45" s="31">
        <f t="shared" si="5"/>
        <v>1</v>
      </c>
      <c r="AG45" s="31">
        <f t="shared" si="5"/>
        <v>1</v>
      </c>
      <c r="AH45" s="31">
        <f t="shared" si="5"/>
        <v>1</v>
      </c>
      <c r="AI45" s="31">
        <f t="shared" si="5"/>
        <v>1</v>
      </c>
      <c r="AJ45" s="31">
        <f t="shared" si="5"/>
        <v>2</v>
      </c>
      <c r="AK45" s="31">
        <f t="shared" si="5"/>
        <v>2</v>
      </c>
      <c r="AL45" s="31">
        <f t="shared" si="5"/>
        <v>2</v>
      </c>
      <c r="AM45" s="31">
        <f t="shared" si="5"/>
        <v>2</v>
      </c>
      <c r="AN45" s="31">
        <f t="shared" si="5"/>
        <v>0</v>
      </c>
      <c r="AO45" s="32"/>
      <c r="AP45" s="29"/>
      <c r="AQ45" s="29"/>
      <c r="AR45" s="31"/>
      <c r="AS45" s="31"/>
      <c r="AT45" s="29"/>
      <c r="AU45" s="29"/>
      <c r="AV45" s="29"/>
      <c r="AW45" s="30"/>
      <c r="AX45" s="98"/>
      <c r="AY45" s="135"/>
      <c r="AZ45" s="135"/>
      <c r="BA45" s="135"/>
      <c r="BB45" s="135"/>
      <c r="BC45" s="135"/>
      <c r="BD45" s="135"/>
      <c r="BE45" s="135"/>
      <c r="BF45" s="135"/>
      <c r="BG45" s="136"/>
      <c r="BH45" s="108"/>
    </row>
    <row r="46" spans="1:60">
      <c r="A46" s="169"/>
      <c r="B46" s="148"/>
      <c r="C46" s="162"/>
      <c r="D46" s="28" t="s">
        <v>23</v>
      </c>
      <c r="E46" s="210"/>
      <c r="F46" s="210"/>
      <c r="G46" s="210"/>
      <c r="H46" s="210"/>
      <c r="I46" s="210"/>
      <c r="J46" s="210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  <c r="V46" s="30"/>
      <c r="W46" s="85"/>
      <c r="X46" s="153"/>
      <c r="Y46" s="31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30"/>
      <c r="AL46" s="29"/>
      <c r="AM46" s="29"/>
      <c r="AN46" s="113"/>
      <c r="AO46" s="32"/>
      <c r="AP46" s="29"/>
      <c r="AQ46" s="29"/>
      <c r="AR46" s="31"/>
      <c r="AS46" s="31"/>
      <c r="AT46" s="29"/>
      <c r="AU46" s="29"/>
      <c r="AV46" s="29"/>
      <c r="AW46" s="30"/>
      <c r="AX46" s="98"/>
      <c r="AY46" s="135"/>
      <c r="AZ46" s="135"/>
      <c r="BA46" s="135"/>
      <c r="BB46" s="135"/>
      <c r="BC46" s="135"/>
      <c r="BD46" s="135"/>
      <c r="BE46" s="135"/>
      <c r="BF46" s="135"/>
      <c r="BG46" s="136"/>
      <c r="BH46" s="49"/>
    </row>
    <row r="47" spans="1:60" ht="14.25" customHeight="1">
      <c r="A47" s="169"/>
      <c r="B47" s="124" t="s">
        <v>62</v>
      </c>
      <c r="C47" s="165" t="s">
        <v>82</v>
      </c>
      <c r="D47" s="9" t="s">
        <v>22</v>
      </c>
      <c r="E47" s="211"/>
      <c r="F47" s="211"/>
      <c r="G47" s="211"/>
      <c r="H47" s="211"/>
      <c r="I47" s="211"/>
      <c r="J47" s="211"/>
      <c r="K47" s="2"/>
      <c r="L47" s="2"/>
      <c r="M47" s="2"/>
      <c r="N47" s="2"/>
      <c r="O47" s="2"/>
      <c r="P47" s="2"/>
      <c r="Q47" s="2"/>
      <c r="R47" s="2"/>
      <c r="S47" s="2"/>
      <c r="T47" s="2"/>
      <c r="U47" s="41"/>
      <c r="V47" s="41"/>
      <c r="W47" s="88">
        <f>SUM(E47:V47)</f>
        <v>0</v>
      </c>
      <c r="X47" s="153"/>
      <c r="Y47" s="4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41"/>
      <c r="AL47" s="2"/>
      <c r="AM47" s="2"/>
      <c r="AN47" s="116"/>
      <c r="AO47" s="11"/>
      <c r="AP47" s="2"/>
      <c r="AQ47" s="2"/>
      <c r="AR47" s="42"/>
      <c r="AS47" s="42"/>
      <c r="AT47" s="2"/>
      <c r="AU47" s="2"/>
      <c r="AV47" s="2"/>
      <c r="AW47" s="41"/>
      <c r="AX47" s="100"/>
      <c r="AY47" s="135"/>
      <c r="AZ47" s="135"/>
      <c r="BA47" s="135"/>
      <c r="BB47" s="135"/>
      <c r="BC47" s="135"/>
      <c r="BD47" s="135"/>
      <c r="BE47" s="135"/>
      <c r="BF47" s="135"/>
      <c r="BG47" s="136"/>
      <c r="BH47" s="52">
        <f>W47+AX47</f>
        <v>0</v>
      </c>
    </row>
    <row r="48" spans="1:60" ht="13.5" customHeight="1">
      <c r="A48" s="169"/>
      <c r="B48" s="124"/>
      <c r="C48" s="166"/>
      <c r="D48" s="9" t="s">
        <v>23</v>
      </c>
      <c r="E48" s="211"/>
      <c r="F48" s="211"/>
      <c r="G48" s="211"/>
      <c r="H48" s="211"/>
      <c r="I48" s="211"/>
      <c r="J48" s="211"/>
      <c r="K48" s="2"/>
      <c r="L48" s="2"/>
      <c r="M48" s="2"/>
      <c r="N48" s="2"/>
      <c r="O48" s="2"/>
      <c r="P48" s="2"/>
      <c r="Q48" s="2"/>
      <c r="R48" s="2"/>
      <c r="S48" s="2"/>
      <c r="T48" s="2"/>
      <c r="U48" s="41"/>
      <c r="V48" s="41"/>
      <c r="W48" s="88"/>
      <c r="X48" s="153"/>
      <c r="Y48" s="42"/>
      <c r="Z48" s="2" t="s">
        <v>94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1"/>
      <c r="AL48" s="2"/>
      <c r="AM48" s="2"/>
      <c r="AN48" s="116"/>
      <c r="AO48" s="11"/>
      <c r="AP48" s="2"/>
      <c r="AQ48" s="2"/>
      <c r="AR48" s="42"/>
      <c r="AS48" s="42"/>
      <c r="AT48" s="2"/>
      <c r="AU48" s="2"/>
      <c r="AV48" s="2"/>
      <c r="AW48" s="41"/>
      <c r="AX48" s="100"/>
      <c r="AY48" s="135"/>
      <c r="AZ48" s="135"/>
      <c r="BA48" s="135"/>
      <c r="BB48" s="135"/>
      <c r="BC48" s="135"/>
      <c r="BD48" s="135"/>
      <c r="BE48" s="135"/>
      <c r="BF48" s="135"/>
      <c r="BG48" s="136"/>
      <c r="BH48" s="53"/>
    </row>
    <row r="49" spans="1:60">
      <c r="A49" s="169"/>
      <c r="B49" s="124" t="s">
        <v>63</v>
      </c>
      <c r="C49" s="127" t="s">
        <v>83</v>
      </c>
      <c r="D49" s="9" t="s">
        <v>22</v>
      </c>
      <c r="E49" s="27">
        <v>4</v>
      </c>
      <c r="F49" s="27">
        <v>4</v>
      </c>
      <c r="G49" s="27">
        <v>4</v>
      </c>
      <c r="H49" s="27">
        <v>4</v>
      </c>
      <c r="I49" s="27">
        <v>4</v>
      </c>
      <c r="J49" s="27">
        <v>4</v>
      </c>
      <c r="K49" s="1">
        <v>4</v>
      </c>
      <c r="L49" s="1">
        <v>4</v>
      </c>
      <c r="M49" s="1">
        <v>4</v>
      </c>
      <c r="N49" s="1">
        <v>4</v>
      </c>
      <c r="O49" s="1">
        <v>4</v>
      </c>
      <c r="P49" s="1">
        <v>4</v>
      </c>
      <c r="Q49" s="1"/>
      <c r="R49" s="1"/>
      <c r="S49" s="1"/>
      <c r="T49" s="1"/>
      <c r="U49" s="19"/>
      <c r="V49" s="19"/>
      <c r="W49" s="86">
        <f>SUM(E49:V49)</f>
        <v>48</v>
      </c>
      <c r="X49" s="153"/>
      <c r="Y49" s="20">
        <v>2</v>
      </c>
      <c r="Z49" s="1">
        <v>2</v>
      </c>
      <c r="AA49" s="1">
        <v>2</v>
      </c>
      <c r="AB49" s="1">
        <v>1</v>
      </c>
      <c r="AC49" s="1">
        <v>1</v>
      </c>
      <c r="AD49" s="1">
        <v>1</v>
      </c>
      <c r="AE49" s="1">
        <v>1</v>
      </c>
      <c r="AF49" s="1">
        <v>1</v>
      </c>
      <c r="AG49" s="1">
        <v>1</v>
      </c>
      <c r="AH49" s="1">
        <v>1</v>
      </c>
      <c r="AI49" s="1">
        <v>1</v>
      </c>
      <c r="AJ49" s="1">
        <v>2</v>
      </c>
      <c r="AK49" s="19">
        <v>2</v>
      </c>
      <c r="AL49" s="1">
        <v>2</v>
      </c>
      <c r="AM49" s="27">
        <v>2</v>
      </c>
      <c r="AN49" s="114"/>
      <c r="AO49" s="66"/>
      <c r="AP49" s="1"/>
      <c r="AQ49" s="1"/>
      <c r="AR49" s="20"/>
      <c r="AS49" s="20"/>
      <c r="AT49" s="1"/>
      <c r="AU49" s="26"/>
      <c r="AV49" s="23"/>
      <c r="AW49" s="19"/>
      <c r="AX49" s="99">
        <f>SUM(Y49:AW49)</f>
        <v>22</v>
      </c>
      <c r="AY49" s="135"/>
      <c r="AZ49" s="135"/>
      <c r="BA49" s="135"/>
      <c r="BB49" s="135"/>
      <c r="BC49" s="135"/>
      <c r="BD49" s="135"/>
      <c r="BE49" s="135"/>
      <c r="BF49" s="135"/>
      <c r="BG49" s="136"/>
      <c r="BH49" s="52">
        <f>W49+AX49</f>
        <v>70</v>
      </c>
    </row>
    <row r="50" spans="1:60">
      <c r="A50" s="169"/>
      <c r="B50" s="124"/>
      <c r="C50" s="127"/>
      <c r="D50" s="9" t="s">
        <v>23</v>
      </c>
      <c r="E50" s="27"/>
      <c r="F50" s="27"/>
      <c r="G50" s="27"/>
      <c r="H50" s="27"/>
      <c r="I50" s="27"/>
      <c r="J50" s="27"/>
      <c r="K50" s="1"/>
      <c r="L50" s="1"/>
      <c r="M50" s="1"/>
      <c r="N50" s="1"/>
      <c r="O50" s="1"/>
      <c r="P50" s="1"/>
      <c r="Q50" s="1"/>
      <c r="R50" s="1"/>
      <c r="S50" s="1"/>
      <c r="T50" s="1"/>
      <c r="U50" s="19"/>
      <c r="V50" s="19"/>
      <c r="W50" s="86"/>
      <c r="X50" s="153"/>
      <c r="Y50" s="20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9"/>
      <c r="AL50" s="1"/>
      <c r="AM50" s="1"/>
      <c r="AN50" s="114"/>
      <c r="AO50" s="66"/>
      <c r="AP50" s="1"/>
      <c r="AQ50" s="1"/>
      <c r="AR50" s="20"/>
      <c r="AS50" s="20"/>
      <c r="AT50" s="1"/>
      <c r="AU50" s="1"/>
      <c r="AV50" s="1"/>
      <c r="AW50" s="19"/>
      <c r="AX50" s="99"/>
      <c r="AY50" s="135"/>
      <c r="AZ50" s="135"/>
      <c r="BA50" s="135"/>
      <c r="BB50" s="135"/>
      <c r="BC50" s="135"/>
      <c r="BD50" s="135"/>
      <c r="BE50" s="135"/>
      <c r="BF50" s="135"/>
      <c r="BG50" s="136"/>
      <c r="BH50" s="51"/>
    </row>
    <row r="51" spans="1:60">
      <c r="A51" s="169"/>
      <c r="B51" s="124" t="s">
        <v>90</v>
      </c>
      <c r="C51" s="127" t="s">
        <v>91</v>
      </c>
      <c r="D51" s="9" t="s">
        <v>22</v>
      </c>
      <c r="E51" s="27"/>
      <c r="F51" s="27"/>
      <c r="G51" s="27"/>
      <c r="H51" s="27"/>
      <c r="I51" s="27"/>
      <c r="J51" s="27"/>
      <c r="K51" s="1"/>
      <c r="L51" s="1"/>
      <c r="M51" s="1"/>
      <c r="N51" s="1"/>
      <c r="O51" s="1"/>
      <c r="P51" s="1"/>
      <c r="Q51" s="1"/>
      <c r="R51" s="1"/>
      <c r="S51" s="1"/>
      <c r="T51" s="1"/>
      <c r="U51" s="19"/>
      <c r="V51" s="19"/>
      <c r="W51" s="86"/>
      <c r="X51" s="153"/>
      <c r="Y51" s="20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9"/>
      <c r="AL51" s="19"/>
      <c r="AM51" s="1"/>
      <c r="AN51" s="114"/>
      <c r="AO51" s="74"/>
      <c r="AP51" s="1"/>
      <c r="AQ51" s="1"/>
      <c r="AR51" s="20"/>
      <c r="AS51" s="20"/>
      <c r="AT51" s="1"/>
      <c r="AU51" s="1"/>
      <c r="AV51" s="1"/>
      <c r="AW51" s="19"/>
      <c r="AX51" s="99">
        <f>SUM(Y51:AW51)</f>
        <v>0</v>
      </c>
      <c r="AY51" s="135"/>
      <c r="AZ51" s="135"/>
      <c r="BA51" s="135"/>
      <c r="BB51" s="135"/>
      <c r="BC51" s="135"/>
      <c r="BD51" s="135"/>
      <c r="BE51" s="135"/>
      <c r="BF51" s="135"/>
      <c r="BG51" s="136"/>
      <c r="BH51" s="51">
        <f>AX51</f>
        <v>0</v>
      </c>
    </row>
    <row r="52" spans="1:60">
      <c r="A52" s="169"/>
      <c r="B52" s="124"/>
      <c r="C52" s="127"/>
      <c r="D52" s="9" t="s">
        <v>23</v>
      </c>
      <c r="E52" s="27"/>
      <c r="F52" s="27"/>
      <c r="G52" s="27"/>
      <c r="H52" s="27"/>
      <c r="I52" s="27"/>
      <c r="J52" s="27"/>
      <c r="K52" s="1"/>
      <c r="L52" s="1"/>
      <c r="M52" s="1"/>
      <c r="N52" s="1"/>
      <c r="O52" s="1"/>
      <c r="P52" s="1"/>
      <c r="Q52" s="1"/>
      <c r="R52" s="1"/>
      <c r="S52" s="1"/>
      <c r="T52" s="1"/>
      <c r="U52" s="19"/>
      <c r="V52" s="19"/>
      <c r="W52" s="86"/>
      <c r="X52" s="154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14"/>
      <c r="AO52" s="74"/>
      <c r="AP52" s="1"/>
      <c r="AQ52" s="1"/>
      <c r="AR52" s="20"/>
      <c r="AS52" s="20"/>
      <c r="AT52" s="1"/>
      <c r="AU52" s="1"/>
      <c r="AV52" s="1"/>
      <c r="AW52" s="19"/>
      <c r="AX52" s="99"/>
      <c r="AY52" s="135"/>
      <c r="AZ52" s="135"/>
      <c r="BA52" s="135"/>
      <c r="BB52" s="135"/>
      <c r="BC52" s="135"/>
      <c r="BD52" s="135"/>
      <c r="BE52" s="135"/>
      <c r="BF52" s="135"/>
      <c r="BG52" s="136"/>
      <c r="BH52" s="52">
        <f>W52+AX52</f>
        <v>0</v>
      </c>
    </row>
    <row r="53" spans="1:60" ht="18.75" customHeight="1">
      <c r="A53" s="169"/>
      <c r="B53" s="130" t="s">
        <v>85</v>
      </c>
      <c r="C53" s="130" t="s">
        <v>84</v>
      </c>
      <c r="D53" s="34" t="s">
        <v>22</v>
      </c>
      <c r="E53" s="209">
        <f>E55</f>
        <v>0</v>
      </c>
      <c r="F53" s="209">
        <f t="shared" ref="F53:V53" si="6">F55</f>
        <v>0</v>
      </c>
      <c r="G53" s="209">
        <f t="shared" si="6"/>
        <v>0</v>
      </c>
      <c r="H53" s="209">
        <f t="shared" si="6"/>
        <v>0</v>
      </c>
      <c r="I53" s="209">
        <f t="shared" si="6"/>
        <v>0</v>
      </c>
      <c r="J53" s="209">
        <f t="shared" si="6"/>
        <v>0</v>
      </c>
      <c r="K53" s="34">
        <f t="shared" si="6"/>
        <v>0</v>
      </c>
      <c r="L53" s="34">
        <f t="shared" si="6"/>
        <v>0</v>
      </c>
      <c r="M53" s="34">
        <f t="shared" si="6"/>
        <v>0</v>
      </c>
      <c r="N53" s="34">
        <f t="shared" si="6"/>
        <v>0</v>
      </c>
      <c r="O53" s="34">
        <f t="shared" si="6"/>
        <v>0</v>
      </c>
      <c r="P53" s="34">
        <f t="shared" si="6"/>
        <v>0</v>
      </c>
      <c r="Q53" s="34">
        <f t="shared" si="6"/>
        <v>0</v>
      </c>
      <c r="R53" s="34">
        <f t="shared" si="6"/>
        <v>0</v>
      </c>
      <c r="S53" s="34">
        <f t="shared" si="6"/>
        <v>0</v>
      </c>
      <c r="T53" s="34">
        <f t="shared" si="6"/>
        <v>0</v>
      </c>
      <c r="U53" s="34">
        <f t="shared" si="6"/>
        <v>0</v>
      </c>
      <c r="V53" s="35">
        <f t="shared" si="6"/>
        <v>0</v>
      </c>
      <c r="W53" s="84">
        <f>SUM(E53:V53)</f>
        <v>0</v>
      </c>
      <c r="X53" s="153"/>
      <c r="Y53" s="34">
        <f>Y55</f>
        <v>3</v>
      </c>
      <c r="Z53" s="34">
        <f t="shared" ref="Z53:AN53" si="7">Z55</f>
        <v>3</v>
      </c>
      <c r="AA53" s="34">
        <f t="shared" si="7"/>
        <v>2</v>
      </c>
      <c r="AB53" s="34">
        <f t="shared" si="7"/>
        <v>2</v>
      </c>
      <c r="AC53" s="34">
        <f t="shared" si="7"/>
        <v>2</v>
      </c>
      <c r="AD53" s="34">
        <f t="shared" si="7"/>
        <v>2</v>
      </c>
      <c r="AE53" s="34">
        <f t="shared" si="7"/>
        <v>2</v>
      </c>
      <c r="AF53" s="34">
        <f t="shared" si="7"/>
        <v>2</v>
      </c>
      <c r="AG53" s="34">
        <f t="shared" si="7"/>
        <v>2</v>
      </c>
      <c r="AH53" s="34">
        <f t="shared" si="7"/>
        <v>2</v>
      </c>
      <c r="AI53" s="34">
        <f t="shared" si="7"/>
        <v>2</v>
      </c>
      <c r="AJ53" s="34">
        <f t="shared" si="7"/>
        <v>3</v>
      </c>
      <c r="AK53" s="34">
        <f t="shared" si="7"/>
        <v>3</v>
      </c>
      <c r="AL53" s="34">
        <f t="shared" si="7"/>
        <v>4</v>
      </c>
      <c r="AM53" s="34">
        <f t="shared" si="7"/>
        <v>4</v>
      </c>
      <c r="AN53" s="34">
        <f t="shared" si="7"/>
        <v>0</v>
      </c>
      <c r="AO53" s="34"/>
      <c r="AP53" s="34"/>
      <c r="AQ53" s="34"/>
      <c r="AR53" s="34"/>
      <c r="AS53" s="34"/>
      <c r="AT53" s="34"/>
      <c r="AU53" s="34"/>
      <c r="AV53" s="34"/>
      <c r="AW53" s="35"/>
      <c r="AX53" s="97"/>
      <c r="AY53" s="135"/>
      <c r="AZ53" s="135"/>
      <c r="BA53" s="135"/>
      <c r="BB53" s="135"/>
      <c r="BC53" s="135"/>
      <c r="BD53" s="135"/>
      <c r="BE53" s="135"/>
      <c r="BF53" s="135"/>
      <c r="BG53" s="136"/>
      <c r="BH53" s="109"/>
    </row>
    <row r="54" spans="1:60" ht="18.75" customHeight="1">
      <c r="A54" s="169"/>
      <c r="B54" s="130"/>
      <c r="C54" s="130" t="s">
        <v>84</v>
      </c>
      <c r="D54" s="34" t="s">
        <v>23</v>
      </c>
      <c r="E54" s="209"/>
      <c r="F54" s="209"/>
      <c r="G54" s="209"/>
      <c r="H54" s="209"/>
      <c r="I54" s="209"/>
      <c r="J54" s="209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5"/>
      <c r="V54" s="35"/>
      <c r="W54" s="65"/>
      <c r="X54" s="153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5"/>
      <c r="AL54" s="35"/>
      <c r="AM54" s="34"/>
      <c r="AN54" s="117"/>
      <c r="AO54" s="34"/>
      <c r="AP54" s="34"/>
      <c r="AQ54" s="34"/>
      <c r="AR54" s="34"/>
      <c r="AS54" s="34"/>
      <c r="AT54" s="34"/>
      <c r="AU54" s="34"/>
      <c r="AV54" s="34"/>
      <c r="AW54" s="35"/>
      <c r="AX54" s="97"/>
      <c r="AY54" s="135"/>
      <c r="AZ54" s="135"/>
      <c r="BA54" s="135"/>
      <c r="BB54" s="135"/>
      <c r="BC54" s="135"/>
      <c r="BD54" s="135"/>
      <c r="BE54" s="135"/>
      <c r="BF54" s="135"/>
      <c r="BG54" s="136"/>
      <c r="BH54" s="34"/>
    </row>
    <row r="55" spans="1:60" s="94" customFormat="1" ht="15.75" customHeight="1">
      <c r="A55" s="169"/>
      <c r="B55" s="131" t="s">
        <v>96</v>
      </c>
      <c r="C55" s="127" t="s">
        <v>97</v>
      </c>
      <c r="D55" s="9" t="s">
        <v>22</v>
      </c>
      <c r="E55" s="27"/>
      <c r="F55" s="27"/>
      <c r="G55" s="27"/>
      <c r="H55" s="27"/>
      <c r="I55" s="27"/>
      <c r="J55" s="27"/>
      <c r="K55" s="1"/>
      <c r="L55" s="1"/>
      <c r="M55" s="1"/>
      <c r="N55" s="1"/>
      <c r="O55" s="1"/>
      <c r="P55" s="1"/>
      <c r="Q55" s="1"/>
      <c r="R55" s="1"/>
      <c r="S55" s="1"/>
      <c r="T55" s="1"/>
      <c r="U55" s="19"/>
      <c r="V55" s="19"/>
      <c r="W55" s="88">
        <f>SUM(E55:V55)</f>
        <v>0</v>
      </c>
      <c r="X55" s="153"/>
      <c r="Y55" s="42">
        <v>3</v>
      </c>
      <c r="Z55" s="2">
        <v>3</v>
      </c>
      <c r="AA55" s="2">
        <v>2</v>
      </c>
      <c r="AB55" s="2">
        <v>2</v>
      </c>
      <c r="AC55" s="2">
        <v>2</v>
      </c>
      <c r="AD55" s="2">
        <v>2</v>
      </c>
      <c r="AE55" s="2">
        <v>2</v>
      </c>
      <c r="AF55" s="2">
        <v>2</v>
      </c>
      <c r="AG55" s="2">
        <v>2</v>
      </c>
      <c r="AH55" s="2">
        <v>2</v>
      </c>
      <c r="AI55" s="2">
        <v>2</v>
      </c>
      <c r="AJ55" s="2">
        <v>3</v>
      </c>
      <c r="AK55" s="41">
        <v>3</v>
      </c>
      <c r="AL55" s="2">
        <v>4</v>
      </c>
      <c r="AM55" s="2">
        <v>4</v>
      </c>
      <c r="AN55" s="116"/>
      <c r="AO55" s="41"/>
      <c r="AP55" s="41"/>
      <c r="AQ55" s="2"/>
      <c r="AR55" s="2"/>
      <c r="AS55" s="42"/>
      <c r="AT55" s="2"/>
      <c r="AU55" s="2"/>
      <c r="AV55" s="2"/>
      <c r="AW55" s="41"/>
      <c r="AX55" s="100">
        <f>SUM(Y55:AW55)</f>
        <v>38</v>
      </c>
      <c r="AY55" s="135"/>
      <c r="AZ55" s="135"/>
      <c r="BA55" s="135"/>
      <c r="BB55" s="135"/>
      <c r="BC55" s="135"/>
      <c r="BD55" s="135"/>
      <c r="BE55" s="135"/>
      <c r="BF55" s="135"/>
      <c r="BG55" s="136"/>
      <c r="BH55" s="10">
        <f>W55+AX55</f>
        <v>38</v>
      </c>
    </row>
    <row r="56" spans="1:60" s="94" customFormat="1" ht="17.25" customHeight="1">
      <c r="A56" s="169"/>
      <c r="B56" s="132"/>
      <c r="C56" s="127"/>
      <c r="D56" s="9" t="s">
        <v>23</v>
      </c>
      <c r="E56" s="211"/>
      <c r="F56" s="211"/>
      <c r="G56" s="211"/>
      <c r="H56" s="211"/>
      <c r="I56" s="211"/>
      <c r="J56" s="211"/>
      <c r="K56" s="2"/>
      <c r="L56" s="2"/>
      <c r="M56" s="2"/>
      <c r="N56" s="2"/>
      <c r="O56" s="2"/>
      <c r="P56" s="2"/>
      <c r="Q56" s="2"/>
      <c r="R56" s="2"/>
      <c r="S56" s="2"/>
      <c r="T56" s="2"/>
      <c r="U56" s="41"/>
      <c r="V56" s="41"/>
      <c r="W56" s="88"/>
      <c r="X56" s="153"/>
      <c r="Y56" s="4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41"/>
      <c r="AL56" s="2"/>
      <c r="AM56" s="2"/>
      <c r="AN56" s="116"/>
      <c r="AO56" s="41"/>
      <c r="AP56" s="41"/>
      <c r="AQ56" s="2"/>
      <c r="AR56" s="2"/>
      <c r="AS56" s="42"/>
      <c r="AT56" s="2"/>
      <c r="AU56" s="2"/>
      <c r="AV56" s="2"/>
      <c r="AW56" s="41"/>
      <c r="AX56" s="100"/>
      <c r="AY56" s="135"/>
      <c r="AZ56" s="135"/>
      <c r="BA56" s="135"/>
      <c r="BB56" s="135"/>
      <c r="BC56" s="135"/>
      <c r="BD56" s="135"/>
      <c r="BE56" s="135"/>
      <c r="BF56" s="135"/>
      <c r="BG56" s="136"/>
      <c r="BH56" s="2"/>
    </row>
    <row r="57" spans="1:60" ht="15" customHeight="1">
      <c r="A57" s="169"/>
      <c r="B57" s="182" t="s">
        <v>48</v>
      </c>
      <c r="C57" s="163" t="s">
        <v>49</v>
      </c>
      <c r="D57" s="43" t="s">
        <v>22</v>
      </c>
      <c r="E57" s="212">
        <f>E61</f>
        <v>3</v>
      </c>
      <c r="F57" s="212">
        <f t="shared" ref="F57:J57" si="8">F61</f>
        <v>3</v>
      </c>
      <c r="G57" s="212">
        <f t="shared" si="8"/>
        <v>3</v>
      </c>
      <c r="H57" s="212">
        <f t="shared" si="8"/>
        <v>3</v>
      </c>
      <c r="I57" s="212">
        <f t="shared" si="8"/>
        <v>3</v>
      </c>
      <c r="J57" s="212">
        <f t="shared" si="8"/>
        <v>5</v>
      </c>
      <c r="K57" s="44">
        <f>K61</f>
        <v>4</v>
      </c>
      <c r="L57" s="44">
        <f>L61</f>
        <v>4</v>
      </c>
      <c r="M57" s="44">
        <f t="shared" ref="M57:AW57" si="9">SUM(M59)</f>
        <v>3</v>
      </c>
      <c r="N57" s="44">
        <f t="shared" si="9"/>
        <v>3</v>
      </c>
      <c r="O57" s="44">
        <f t="shared" si="9"/>
        <v>3</v>
      </c>
      <c r="P57" s="44">
        <f t="shared" si="9"/>
        <v>3</v>
      </c>
      <c r="Q57" s="44">
        <f t="shared" si="9"/>
        <v>6</v>
      </c>
      <c r="R57" s="44">
        <f t="shared" si="9"/>
        <v>6</v>
      </c>
      <c r="S57" s="44">
        <f t="shared" si="9"/>
        <v>10</v>
      </c>
      <c r="T57" s="44">
        <f t="shared" si="9"/>
        <v>10</v>
      </c>
      <c r="U57" s="45">
        <f t="shared" si="9"/>
        <v>12</v>
      </c>
      <c r="V57" s="45">
        <f t="shared" si="9"/>
        <v>12</v>
      </c>
      <c r="W57" s="89"/>
      <c r="X57" s="153"/>
      <c r="Y57" s="44">
        <f t="shared" si="9"/>
        <v>7</v>
      </c>
      <c r="Z57" s="44">
        <f t="shared" si="9"/>
        <v>7</v>
      </c>
      <c r="AA57" s="44">
        <f t="shared" si="9"/>
        <v>7</v>
      </c>
      <c r="AB57" s="44">
        <f t="shared" si="9"/>
        <v>10</v>
      </c>
      <c r="AC57" s="44">
        <f t="shared" si="9"/>
        <v>10</v>
      </c>
      <c r="AD57" s="44">
        <f t="shared" si="9"/>
        <v>10</v>
      </c>
      <c r="AE57" s="44">
        <f t="shared" si="9"/>
        <v>10</v>
      </c>
      <c r="AF57" s="44">
        <f t="shared" si="9"/>
        <v>10</v>
      </c>
      <c r="AG57" s="44">
        <f t="shared" si="9"/>
        <v>10</v>
      </c>
      <c r="AH57" s="44">
        <f t="shared" si="9"/>
        <v>10</v>
      </c>
      <c r="AI57" s="44">
        <f t="shared" si="9"/>
        <v>13</v>
      </c>
      <c r="AJ57" s="44">
        <f t="shared" si="9"/>
        <v>14</v>
      </c>
      <c r="AK57" s="45">
        <f t="shared" si="9"/>
        <v>14</v>
      </c>
      <c r="AL57" s="44">
        <f t="shared" si="9"/>
        <v>15</v>
      </c>
      <c r="AM57" s="44">
        <f t="shared" si="9"/>
        <v>17</v>
      </c>
      <c r="AN57" s="118">
        <f t="shared" si="9"/>
        <v>35</v>
      </c>
      <c r="AO57" s="47">
        <f t="shared" si="9"/>
        <v>35</v>
      </c>
      <c r="AP57" s="47">
        <f t="shared" si="9"/>
        <v>35</v>
      </c>
      <c r="AQ57" s="47">
        <f t="shared" si="9"/>
        <v>35</v>
      </c>
      <c r="AR57" s="46">
        <f t="shared" si="9"/>
        <v>35</v>
      </c>
      <c r="AS57" s="46">
        <f t="shared" si="9"/>
        <v>35</v>
      </c>
      <c r="AT57" s="44">
        <f t="shared" si="9"/>
        <v>35</v>
      </c>
      <c r="AU57" s="44">
        <f t="shared" si="9"/>
        <v>35</v>
      </c>
      <c r="AV57" s="44">
        <f t="shared" si="9"/>
        <v>34</v>
      </c>
      <c r="AW57" s="45">
        <f t="shared" si="9"/>
        <v>0</v>
      </c>
      <c r="AX57" s="101"/>
      <c r="AY57" s="135"/>
      <c r="AZ57" s="135"/>
      <c r="BA57" s="135"/>
      <c r="BB57" s="135"/>
      <c r="BC57" s="135"/>
      <c r="BD57" s="135"/>
      <c r="BE57" s="135"/>
      <c r="BF57" s="135"/>
      <c r="BG57" s="136"/>
      <c r="BH57" s="54">
        <f>W57+AX57</f>
        <v>0</v>
      </c>
    </row>
    <row r="58" spans="1:60" ht="15" customHeight="1">
      <c r="A58" s="169"/>
      <c r="B58" s="183"/>
      <c r="C58" s="164"/>
      <c r="D58" s="43" t="s">
        <v>23</v>
      </c>
      <c r="E58" s="212"/>
      <c r="F58" s="212"/>
      <c r="G58" s="212"/>
      <c r="H58" s="212"/>
      <c r="I58" s="212"/>
      <c r="J58" s="212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5"/>
      <c r="V58" s="45"/>
      <c r="W58" s="89"/>
      <c r="X58" s="153"/>
      <c r="Y58" s="46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5"/>
      <c r="AL58" s="44"/>
      <c r="AM58" s="44"/>
      <c r="AN58" s="118"/>
      <c r="AO58" s="47"/>
      <c r="AP58" s="44"/>
      <c r="AQ58" s="44"/>
      <c r="AR58" s="46"/>
      <c r="AS58" s="46"/>
      <c r="AT58" s="44"/>
      <c r="AU58" s="44"/>
      <c r="AV58" s="44"/>
      <c r="AW58" s="45"/>
      <c r="AX58" s="101"/>
      <c r="AY58" s="135"/>
      <c r="AZ58" s="135"/>
      <c r="BA58" s="135"/>
      <c r="BB58" s="135"/>
      <c r="BC58" s="135"/>
      <c r="BD58" s="135"/>
      <c r="BE58" s="135"/>
      <c r="BF58" s="135"/>
      <c r="BG58" s="136"/>
      <c r="BH58" s="54"/>
    </row>
    <row r="59" spans="1:60" ht="15" customHeight="1">
      <c r="A59" s="169"/>
      <c r="B59" s="143" t="s">
        <v>50</v>
      </c>
      <c r="C59" s="156" t="s">
        <v>51</v>
      </c>
      <c r="D59" s="9" t="s">
        <v>22</v>
      </c>
      <c r="E59" s="27">
        <f>E63</f>
        <v>3</v>
      </c>
      <c r="F59" s="27">
        <f t="shared" ref="F59:J59" si="10">F63</f>
        <v>3</v>
      </c>
      <c r="G59" s="27">
        <f t="shared" si="10"/>
        <v>3</v>
      </c>
      <c r="H59" s="27">
        <f t="shared" si="10"/>
        <v>3</v>
      </c>
      <c r="I59" s="27">
        <f t="shared" si="10"/>
        <v>3</v>
      </c>
      <c r="J59" s="27">
        <f t="shared" si="10"/>
        <v>5</v>
      </c>
      <c r="K59" s="1">
        <v>3</v>
      </c>
      <c r="L59" s="1">
        <v>3</v>
      </c>
      <c r="M59" s="1">
        <f>SUM(M63,M65,M67,M71)</f>
        <v>3</v>
      </c>
      <c r="N59" s="1">
        <f t="shared" ref="N59:AW59" si="11">SUM(N63,N65,N67,N71)</f>
        <v>3</v>
      </c>
      <c r="O59" s="1">
        <f t="shared" si="11"/>
        <v>3</v>
      </c>
      <c r="P59" s="1">
        <f t="shared" si="11"/>
        <v>3</v>
      </c>
      <c r="Q59" s="1">
        <f t="shared" si="11"/>
        <v>6</v>
      </c>
      <c r="R59" s="1">
        <f t="shared" si="11"/>
        <v>6</v>
      </c>
      <c r="S59" s="1">
        <f t="shared" si="11"/>
        <v>10</v>
      </c>
      <c r="T59" s="1">
        <f t="shared" si="11"/>
        <v>10</v>
      </c>
      <c r="U59" s="19">
        <f t="shared" si="11"/>
        <v>12</v>
      </c>
      <c r="V59" s="19">
        <f t="shared" si="11"/>
        <v>12</v>
      </c>
      <c r="W59" s="86"/>
      <c r="X59" s="153"/>
      <c r="Y59" s="1">
        <f t="shared" ref="Y59:Z59" si="12">Y61+Y69</f>
        <v>7</v>
      </c>
      <c r="Z59" s="1">
        <f t="shared" si="12"/>
        <v>7</v>
      </c>
      <c r="AA59" s="1">
        <f>AA61+AA69</f>
        <v>7</v>
      </c>
      <c r="AB59" s="1">
        <f t="shared" ref="AB59:AM59" si="13">AB61+AB69</f>
        <v>10</v>
      </c>
      <c r="AC59" s="1">
        <f t="shared" si="13"/>
        <v>10</v>
      </c>
      <c r="AD59" s="1">
        <f t="shared" si="13"/>
        <v>10</v>
      </c>
      <c r="AE59" s="1">
        <f t="shared" si="13"/>
        <v>10</v>
      </c>
      <c r="AF59" s="1">
        <f t="shared" si="13"/>
        <v>10</v>
      </c>
      <c r="AG59" s="1">
        <f t="shared" si="13"/>
        <v>10</v>
      </c>
      <c r="AH59" s="1">
        <f t="shared" si="13"/>
        <v>10</v>
      </c>
      <c r="AI59" s="1">
        <f t="shared" si="13"/>
        <v>13</v>
      </c>
      <c r="AJ59" s="1">
        <f t="shared" si="13"/>
        <v>14</v>
      </c>
      <c r="AK59" s="1">
        <f t="shared" si="13"/>
        <v>14</v>
      </c>
      <c r="AL59" s="1">
        <f t="shared" si="13"/>
        <v>15</v>
      </c>
      <c r="AM59" s="1">
        <f t="shared" si="13"/>
        <v>17</v>
      </c>
      <c r="AN59" s="114">
        <f t="shared" si="11"/>
        <v>35</v>
      </c>
      <c r="AO59" s="66">
        <f t="shared" si="11"/>
        <v>35</v>
      </c>
      <c r="AP59" s="1">
        <f t="shared" si="11"/>
        <v>35</v>
      </c>
      <c r="AQ59" s="1">
        <f t="shared" si="11"/>
        <v>35</v>
      </c>
      <c r="AR59" s="20">
        <f t="shared" si="11"/>
        <v>35</v>
      </c>
      <c r="AS59" s="1">
        <f t="shared" si="11"/>
        <v>35</v>
      </c>
      <c r="AT59" s="1">
        <f t="shared" si="11"/>
        <v>35</v>
      </c>
      <c r="AU59" s="1">
        <f t="shared" si="11"/>
        <v>35</v>
      </c>
      <c r="AV59" s="1">
        <f t="shared" si="11"/>
        <v>34</v>
      </c>
      <c r="AW59" s="19">
        <f t="shared" si="11"/>
        <v>0</v>
      </c>
      <c r="AX59" s="99"/>
      <c r="AY59" s="135"/>
      <c r="AZ59" s="135"/>
      <c r="BA59" s="135"/>
      <c r="BB59" s="135"/>
      <c r="BC59" s="135"/>
      <c r="BD59" s="135"/>
      <c r="BE59" s="135"/>
      <c r="BF59" s="135"/>
      <c r="BG59" s="136"/>
      <c r="BH59" s="51">
        <f>AX59+W59</f>
        <v>0</v>
      </c>
    </row>
    <row r="60" spans="1:60" ht="15" customHeight="1">
      <c r="A60" s="169"/>
      <c r="B60" s="144"/>
      <c r="C60" s="157"/>
      <c r="D60" s="9" t="s">
        <v>23</v>
      </c>
      <c r="E60" s="27"/>
      <c r="F60" s="27"/>
      <c r="G60" s="27"/>
      <c r="H60" s="27"/>
      <c r="I60" s="27"/>
      <c r="J60" s="27"/>
      <c r="K60" s="1"/>
      <c r="L60" s="1"/>
      <c r="M60" s="1"/>
      <c r="N60" s="1"/>
      <c r="O60" s="1"/>
      <c r="P60" s="1"/>
      <c r="Q60" s="1"/>
      <c r="R60" s="1"/>
      <c r="S60" s="1"/>
      <c r="T60" s="1"/>
      <c r="U60" s="19"/>
      <c r="V60" s="19"/>
      <c r="W60" s="86"/>
      <c r="X60" s="153"/>
      <c r="Y60" s="20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9"/>
      <c r="AL60" s="1"/>
      <c r="AM60" s="1"/>
      <c r="AN60" s="114"/>
      <c r="AO60" s="66"/>
      <c r="AP60" s="1"/>
      <c r="AQ60" s="1"/>
      <c r="AR60" s="20"/>
      <c r="AS60" s="20"/>
      <c r="AT60" s="1"/>
      <c r="AU60" s="1"/>
      <c r="AV60" s="1"/>
      <c r="AW60" s="19"/>
      <c r="AX60" s="99"/>
      <c r="AY60" s="135"/>
      <c r="AZ60" s="135"/>
      <c r="BA60" s="135"/>
      <c r="BB60" s="135"/>
      <c r="BC60" s="135"/>
      <c r="BD60" s="135"/>
      <c r="BE60" s="135"/>
      <c r="BF60" s="135"/>
      <c r="BG60" s="136"/>
      <c r="BH60" s="51"/>
    </row>
    <row r="61" spans="1:60" ht="15" customHeight="1">
      <c r="A61" s="169"/>
      <c r="B61" s="184" t="s">
        <v>67</v>
      </c>
      <c r="C61" s="158" t="s">
        <v>68</v>
      </c>
      <c r="D61" s="56" t="s">
        <v>22</v>
      </c>
      <c r="E61" s="213">
        <f>E63</f>
        <v>3</v>
      </c>
      <c r="F61" s="213">
        <f t="shared" ref="F61:J61" si="14">F63</f>
        <v>3</v>
      </c>
      <c r="G61" s="213">
        <f t="shared" si="14"/>
        <v>3</v>
      </c>
      <c r="H61" s="213">
        <f t="shared" si="14"/>
        <v>3</v>
      </c>
      <c r="I61" s="213">
        <f t="shared" si="14"/>
        <v>3</v>
      </c>
      <c r="J61" s="213">
        <f t="shared" si="14"/>
        <v>5</v>
      </c>
      <c r="K61" s="57">
        <f>K63</f>
        <v>4</v>
      </c>
      <c r="L61" s="57">
        <f>L63</f>
        <v>4</v>
      </c>
      <c r="M61" s="57">
        <f t="shared" ref="M61:AW61" si="15">SUM(M63,M65,M67)</f>
        <v>3</v>
      </c>
      <c r="N61" s="57">
        <f t="shared" si="15"/>
        <v>3</v>
      </c>
      <c r="O61" s="57">
        <f t="shared" si="15"/>
        <v>3</v>
      </c>
      <c r="P61" s="57">
        <f t="shared" si="15"/>
        <v>3</v>
      </c>
      <c r="Q61" s="57">
        <f t="shared" si="15"/>
        <v>6</v>
      </c>
      <c r="R61" s="57">
        <f t="shared" si="15"/>
        <v>6</v>
      </c>
      <c r="S61" s="57">
        <f t="shared" si="15"/>
        <v>10</v>
      </c>
      <c r="T61" s="57">
        <f t="shared" si="15"/>
        <v>10</v>
      </c>
      <c r="U61" s="58">
        <f t="shared" si="15"/>
        <v>12</v>
      </c>
      <c r="V61" s="58">
        <f t="shared" si="15"/>
        <v>12</v>
      </c>
      <c r="W61" s="90"/>
      <c r="X61" s="153"/>
      <c r="Y61" s="59">
        <f>Y63+Y65+Y67</f>
        <v>5</v>
      </c>
      <c r="Z61" s="57">
        <f t="shared" si="15"/>
        <v>5</v>
      </c>
      <c r="AA61" s="57">
        <f t="shared" si="15"/>
        <v>5</v>
      </c>
      <c r="AB61" s="57">
        <f t="shared" si="15"/>
        <v>8</v>
      </c>
      <c r="AC61" s="57">
        <f t="shared" si="15"/>
        <v>8</v>
      </c>
      <c r="AD61" s="57">
        <f t="shared" si="15"/>
        <v>8</v>
      </c>
      <c r="AE61" s="57">
        <f t="shared" si="15"/>
        <v>8</v>
      </c>
      <c r="AF61" s="57">
        <f t="shared" si="15"/>
        <v>8</v>
      </c>
      <c r="AG61" s="57">
        <f t="shared" si="15"/>
        <v>8</v>
      </c>
      <c r="AH61" s="57">
        <f t="shared" si="15"/>
        <v>8</v>
      </c>
      <c r="AI61" s="57">
        <f t="shared" si="15"/>
        <v>11</v>
      </c>
      <c r="AJ61" s="57">
        <f t="shared" si="15"/>
        <v>12</v>
      </c>
      <c r="AK61" s="58">
        <f t="shared" si="15"/>
        <v>12</v>
      </c>
      <c r="AL61" s="57">
        <f>AL63+AL65</f>
        <v>13</v>
      </c>
      <c r="AM61" s="57">
        <f>AM63+AM65+AM67</f>
        <v>13</v>
      </c>
      <c r="AN61" s="119">
        <f t="shared" si="15"/>
        <v>35</v>
      </c>
      <c r="AO61" s="60">
        <f t="shared" si="15"/>
        <v>35</v>
      </c>
      <c r="AP61" s="60">
        <f t="shared" si="15"/>
        <v>35</v>
      </c>
      <c r="AQ61" s="60">
        <f t="shared" si="15"/>
        <v>35</v>
      </c>
      <c r="AR61" s="59">
        <f t="shared" si="15"/>
        <v>35</v>
      </c>
      <c r="AS61" s="59">
        <f t="shared" si="15"/>
        <v>35</v>
      </c>
      <c r="AT61" s="57">
        <f t="shared" si="15"/>
        <v>35</v>
      </c>
      <c r="AU61" s="57">
        <f t="shared" si="15"/>
        <v>35</v>
      </c>
      <c r="AV61" s="57">
        <f t="shared" si="15"/>
        <v>34</v>
      </c>
      <c r="AW61" s="58">
        <f t="shared" si="15"/>
        <v>0</v>
      </c>
      <c r="AX61" s="102"/>
      <c r="AY61" s="135"/>
      <c r="AZ61" s="135"/>
      <c r="BA61" s="135"/>
      <c r="BB61" s="135"/>
      <c r="BC61" s="135"/>
      <c r="BD61" s="135"/>
      <c r="BE61" s="135"/>
      <c r="BF61" s="135"/>
      <c r="BG61" s="136"/>
      <c r="BH61" s="110"/>
    </row>
    <row r="62" spans="1:60" ht="15" customHeight="1">
      <c r="A62" s="169"/>
      <c r="B62" s="185" t="s">
        <v>69</v>
      </c>
      <c r="C62" s="159" t="s">
        <v>70</v>
      </c>
      <c r="D62" s="56" t="s">
        <v>23</v>
      </c>
      <c r="E62" s="213"/>
      <c r="F62" s="213"/>
      <c r="G62" s="213"/>
      <c r="H62" s="213"/>
      <c r="I62" s="213"/>
      <c r="J62" s="213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8"/>
      <c r="V62" s="58"/>
      <c r="W62" s="90"/>
      <c r="X62" s="153"/>
      <c r="Y62" s="59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8"/>
      <c r="AL62" s="57"/>
      <c r="AM62" s="57"/>
      <c r="AN62" s="119"/>
      <c r="AO62" s="60"/>
      <c r="AP62" s="57"/>
      <c r="AQ62" s="57"/>
      <c r="AR62" s="59"/>
      <c r="AS62" s="59"/>
      <c r="AT62" s="57"/>
      <c r="AU62" s="57"/>
      <c r="AV62" s="57"/>
      <c r="AW62" s="58"/>
      <c r="AX62" s="102"/>
      <c r="AY62" s="135"/>
      <c r="AZ62" s="135"/>
      <c r="BA62" s="135"/>
      <c r="BB62" s="135"/>
      <c r="BC62" s="135"/>
      <c r="BD62" s="135"/>
      <c r="BE62" s="135"/>
      <c r="BF62" s="135"/>
      <c r="BG62" s="136"/>
      <c r="BH62" s="61"/>
    </row>
    <row r="63" spans="1:60" ht="15" customHeight="1">
      <c r="A63" s="169"/>
      <c r="B63" s="145" t="s">
        <v>73</v>
      </c>
      <c r="C63" s="160" t="s">
        <v>70</v>
      </c>
      <c r="D63" s="9" t="s">
        <v>22</v>
      </c>
      <c r="E63" s="27">
        <v>3</v>
      </c>
      <c r="F63" s="27">
        <v>3</v>
      </c>
      <c r="G63" s="27">
        <v>3</v>
      </c>
      <c r="H63" s="27">
        <v>3</v>
      </c>
      <c r="I63" s="27">
        <v>3</v>
      </c>
      <c r="J63" s="27">
        <v>5</v>
      </c>
      <c r="K63" s="1">
        <v>4</v>
      </c>
      <c r="L63" s="1">
        <v>4</v>
      </c>
      <c r="M63" s="1">
        <v>3</v>
      </c>
      <c r="N63" s="1">
        <v>3</v>
      </c>
      <c r="O63" s="1">
        <v>3</v>
      </c>
      <c r="P63" s="1">
        <v>3</v>
      </c>
      <c r="Q63" s="1">
        <v>6</v>
      </c>
      <c r="R63" s="1">
        <v>6</v>
      </c>
      <c r="S63" s="1">
        <v>4</v>
      </c>
      <c r="T63" s="1">
        <v>4</v>
      </c>
      <c r="U63" s="19">
        <v>6</v>
      </c>
      <c r="V63" s="19">
        <v>6</v>
      </c>
      <c r="W63" s="86">
        <f>SUM(E63:V63)</f>
        <v>72</v>
      </c>
      <c r="X63" s="153"/>
      <c r="Y63" s="20">
        <v>5</v>
      </c>
      <c r="Z63" s="1">
        <v>5</v>
      </c>
      <c r="AA63" s="1">
        <v>5</v>
      </c>
      <c r="AB63" s="1">
        <v>2</v>
      </c>
      <c r="AC63" s="1">
        <v>2</v>
      </c>
      <c r="AD63" s="1">
        <v>2</v>
      </c>
      <c r="AE63" s="1">
        <v>2</v>
      </c>
      <c r="AF63" s="1">
        <v>2</v>
      </c>
      <c r="AG63" s="1">
        <v>2</v>
      </c>
      <c r="AH63" s="1">
        <v>2</v>
      </c>
      <c r="AI63" s="1">
        <v>5</v>
      </c>
      <c r="AJ63" s="1">
        <v>6</v>
      </c>
      <c r="AK63" s="19">
        <v>6</v>
      </c>
      <c r="AL63" s="1">
        <v>7</v>
      </c>
      <c r="AM63" s="1">
        <v>7</v>
      </c>
      <c r="AN63" s="114"/>
      <c r="AO63" s="66"/>
      <c r="AP63" s="1"/>
      <c r="AQ63" s="1"/>
      <c r="AR63" s="20"/>
      <c r="AS63" s="20"/>
      <c r="AT63" s="1"/>
      <c r="AU63" s="23"/>
      <c r="AV63" s="23"/>
      <c r="AW63" s="19"/>
      <c r="AX63" s="99">
        <f>SUM(Y63:AW63)</f>
        <v>60</v>
      </c>
      <c r="AY63" s="135"/>
      <c r="AZ63" s="135"/>
      <c r="BA63" s="135"/>
      <c r="BB63" s="135"/>
      <c r="BC63" s="135"/>
      <c r="BD63" s="135"/>
      <c r="BE63" s="135"/>
      <c r="BF63" s="135"/>
      <c r="BG63" s="136"/>
      <c r="BH63" s="50">
        <f>W63+AX63</f>
        <v>132</v>
      </c>
    </row>
    <row r="64" spans="1:60" ht="15" customHeight="1">
      <c r="A64" s="169"/>
      <c r="B64" s="146" t="s">
        <v>72</v>
      </c>
      <c r="C64" s="161" t="s">
        <v>53</v>
      </c>
      <c r="D64" s="9" t="s">
        <v>23</v>
      </c>
      <c r="E64" s="27"/>
      <c r="F64" s="27"/>
      <c r="G64" s="27"/>
      <c r="H64" s="27"/>
      <c r="I64" s="27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9"/>
      <c r="V64" s="19"/>
      <c r="W64" s="86"/>
      <c r="X64" s="153"/>
      <c r="Y64" s="20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9"/>
      <c r="AL64" s="1"/>
      <c r="AM64" s="1"/>
      <c r="AN64" s="114"/>
      <c r="AO64" s="66"/>
      <c r="AP64" s="1"/>
      <c r="AQ64" s="1"/>
      <c r="AR64" s="20"/>
      <c r="AS64" s="20"/>
      <c r="AT64" s="1"/>
      <c r="AU64" s="1"/>
      <c r="AV64" s="1"/>
      <c r="AW64" s="19"/>
      <c r="AX64" s="99"/>
      <c r="AY64" s="135"/>
      <c r="AZ64" s="135"/>
      <c r="BA64" s="135"/>
      <c r="BB64" s="135"/>
      <c r="BC64" s="135"/>
      <c r="BD64" s="135"/>
      <c r="BE64" s="135"/>
      <c r="BF64" s="135"/>
      <c r="BG64" s="136"/>
      <c r="BH64" s="51"/>
    </row>
    <row r="65" spans="1:60" ht="15" customHeight="1">
      <c r="A65" s="169"/>
      <c r="B65" s="145" t="s">
        <v>71</v>
      </c>
      <c r="C65" s="160" t="s">
        <v>52</v>
      </c>
      <c r="D65" s="9" t="s">
        <v>22</v>
      </c>
      <c r="E65" s="27"/>
      <c r="F65" s="27"/>
      <c r="G65" s="27"/>
      <c r="H65" s="27"/>
      <c r="I65" s="27"/>
      <c r="J65" s="27"/>
      <c r="K65" s="1"/>
      <c r="L65" s="1"/>
      <c r="M65" s="1"/>
      <c r="N65" s="1"/>
      <c r="O65" s="1"/>
      <c r="P65" s="1"/>
      <c r="Q65" s="1"/>
      <c r="R65" s="1"/>
      <c r="S65" s="1">
        <v>6</v>
      </c>
      <c r="T65" s="1">
        <v>6</v>
      </c>
      <c r="U65" s="19">
        <v>6</v>
      </c>
      <c r="V65" s="19">
        <v>6</v>
      </c>
      <c r="W65" s="86">
        <f>SUM(S65:V65)</f>
        <v>24</v>
      </c>
      <c r="X65" s="153"/>
      <c r="Y65" s="20"/>
      <c r="Z65" s="1"/>
      <c r="AA65" s="1"/>
      <c r="AB65" s="1">
        <v>6</v>
      </c>
      <c r="AC65" s="1">
        <v>6</v>
      </c>
      <c r="AD65" s="1">
        <v>6</v>
      </c>
      <c r="AE65" s="1">
        <v>6</v>
      </c>
      <c r="AF65" s="1">
        <v>6</v>
      </c>
      <c r="AG65" s="1">
        <v>6</v>
      </c>
      <c r="AH65" s="1">
        <v>6</v>
      </c>
      <c r="AI65" s="1">
        <v>6</v>
      </c>
      <c r="AJ65" s="1">
        <v>6</v>
      </c>
      <c r="AK65" s="19">
        <v>6</v>
      </c>
      <c r="AL65" s="1">
        <v>6</v>
      </c>
      <c r="AM65" s="1">
        <v>6</v>
      </c>
      <c r="AN65" s="114"/>
      <c r="AO65" s="68"/>
      <c r="AP65" s="1"/>
      <c r="AQ65" s="1"/>
      <c r="AR65" s="20"/>
      <c r="AS65" s="20"/>
      <c r="AT65" s="1"/>
      <c r="AU65" s="1"/>
      <c r="AV65" s="1"/>
      <c r="AW65" s="19"/>
      <c r="AX65" s="99">
        <f>SUM(Y65:AW65)</f>
        <v>72</v>
      </c>
      <c r="AY65" s="135"/>
      <c r="AZ65" s="135"/>
      <c r="BA65" s="135"/>
      <c r="BB65" s="135"/>
      <c r="BC65" s="135"/>
      <c r="BD65" s="135"/>
      <c r="BE65" s="135"/>
      <c r="BF65" s="135"/>
      <c r="BG65" s="136"/>
      <c r="BH65" s="50">
        <f>AX65+W65</f>
        <v>96</v>
      </c>
    </row>
    <row r="66" spans="1:60" ht="15" customHeight="1">
      <c r="A66" s="169"/>
      <c r="B66" s="146" t="s">
        <v>69</v>
      </c>
      <c r="C66" s="161" t="s">
        <v>53</v>
      </c>
      <c r="D66" s="9" t="s">
        <v>23</v>
      </c>
      <c r="E66" s="27"/>
      <c r="F66" s="27"/>
      <c r="G66" s="27"/>
      <c r="H66" s="27"/>
      <c r="I66" s="27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9"/>
      <c r="V66" s="19"/>
      <c r="W66" s="86"/>
      <c r="X66" s="153"/>
      <c r="Y66" s="20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9"/>
      <c r="AL66" s="1"/>
      <c r="AM66" s="1"/>
      <c r="AN66" s="114"/>
      <c r="AO66" s="66"/>
      <c r="AP66" s="1"/>
      <c r="AQ66" s="1"/>
      <c r="AR66" s="20"/>
      <c r="AS66" s="20"/>
      <c r="AT66" s="1"/>
      <c r="AU66" s="1"/>
      <c r="AV66" s="1"/>
      <c r="AW66" s="19"/>
      <c r="AX66" s="99"/>
      <c r="AY66" s="135"/>
      <c r="AZ66" s="135"/>
      <c r="BA66" s="135"/>
      <c r="BB66" s="135"/>
      <c r="BC66" s="135"/>
      <c r="BD66" s="135"/>
      <c r="BE66" s="135"/>
      <c r="BF66" s="135"/>
      <c r="BG66" s="136"/>
      <c r="BH66" s="51"/>
    </row>
    <row r="67" spans="1:60" ht="15" customHeight="1">
      <c r="A67" s="169"/>
      <c r="B67" s="145" t="s">
        <v>72</v>
      </c>
      <c r="C67" s="160" t="s">
        <v>53</v>
      </c>
      <c r="D67" s="9" t="s">
        <v>22</v>
      </c>
      <c r="E67" s="27"/>
      <c r="F67" s="27"/>
      <c r="G67" s="27"/>
      <c r="H67" s="27"/>
      <c r="I67" s="27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9"/>
      <c r="V67" s="19"/>
      <c r="W67" s="86"/>
      <c r="X67" s="153"/>
      <c r="Y67" s="20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9"/>
      <c r="AL67" s="1"/>
      <c r="AM67" s="1"/>
      <c r="AN67" s="114">
        <v>35</v>
      </c>
      <c r="AO67" s="66">
        <v>35</v>
      </c>
      <c r="AP67" s="1">
        <v>35</v>
      </c>
      <c r="AQ67" s="1">
        <v>35</v>
      </c>
      <c r="AR67" s="20">
        <v>35</v>
      </c>
      <c r="AS67" s="20">
        <v>35</v>
      </c>
      <c r="AT67" s="1">
        <v>35</v>
      </c>
      <c r="AU67" s="1">
        <v>35</v>
      </c>
      <c r="AV67" s="1">
        <v>34</v>
      </c>
      <c r="AW67" s="19"/>
      <c r="AX67" s="99">
        <f>SUM(AN67:AW67)</f>
        <v>314</v>
      </c>
      <c r="AY67" s="135"/>
      <c r="AZ67" s="135"/>
      <c r="BA67" s="135"/>
      <c r="BB67" s="135"/>
      <c r="BC67" s="135"/>
      <c r="BD67" s="135"/>
      <c r="BE67" s="135"/>
      <c r="BF67" s="135"/>
      <c r="BG67" s="136"/>
      <c r="BH67" s="51">
        <f>AX67+W67</f>
        <v>314</v>
      </c>
    </row>
    <row r="68" spans="1:60" ht="15" customHeight="1">
      <c r="A68" s="169"/>
      <c r="B68" s="146" t="s">
        <v>72</v>
      </c>
      <c r="C68" s="161" t="s">
        <v>53</v>
      </c>
      <c r="D68" s="9" t="s">
        <v>23</v>
      </c>
      <c r="E68" s="27"/>
      <c r="F68" s="27"/>
      <c r="G68" s="27"/>
      <c r="H68" s="27"/>
      <c r="I68" s="27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9"/>
      <c r="V68" s="19"/>
      <c r="W68" s="86"/>
      <c r="X68" s="153"/>
      <c r="Y68" s="20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9"/>
      <c r="AL68" s="1"/>
      <c r="AM68" s="1"/>
      <c r="AN68" s="114"/>
      <c r="AO68" s="66"/>
      <c r="AP68" s="1"/>
      <c r="AQ68" s="1"/>
      <c r="AR68" s="20"/>
      <c r="AS68" s="20"/>
      <c r="AT68" s="1"/>
      <c r="AU68" s="1"/>
      <c r="AV68" s="1"/>
      <c r="AW68" s="19"/>
      <c r="AX68" s="99"/>
      <c r="AY68" s="135"/>
      <c r="AZ68" s="135"/>
      <c r="BA68" s="135"/>
      <c r="BB68" s="135"/>
      <c r="BC68" s="135"/>
      <c r="BD68" s="135"/>
      <c r="BE68" s="135"/>
      <c r="BF68" s="135"/>
      <c r="BG68" s="136"/>
      <c r="BH68" s="51"/>
    </row>
    <row r="69" spans="1:60" ht="15" customHeight="1">
      <c r="A69" s="169"/>
      <c r="B69" s="184" t="s">
        <v>74</v>
      </c>
      <c r="C69" s="158" t="s">
        <v>75</v>
      </c>
      <c r="D69" s="56" t="s">
        <v>22</v>
      </c>
      <c r="E69" s="213"/>
      <c r="F69" s="213"/>
      <c r="G69" s="213"/>
      <c r="H69" s="213"/>
      <c r="I69" s="213"/>
      <c r="J69" s="213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8"/>
      <c r="V69" s="58"/>
      <c r="W69" s="90"/>
      <c r="X69" s="153"/>
      <c r="Y69" s="57">
        <f>Y71+Y73</f>
        <v>2</v>
      </c>
      <c r="Z69" s="57">
        <f t="shared" ref="Z69:AM69" si="16">Z71+Z73</f>
        <v>2</v>
      </c>
      <c r="AA69" s="57">
        <f t="shared" si="16"/>
        <v>2</v>
      </c>
      <c r="AB69" s="57">
        <f t="shared" si="16"/>
        <v>2</v>
      </c>
      <c r="AC69" s="57">
        <f t="shared" si="16"/>
        <v>2</v>
      </c>
      <c r="AD69" s="57">
        <f t="shared" si="16"/>
        <v>2</v>
      </c>
      <c r="AE69" s="57">
        <f t="shared" si="16"/>
        <v>2</v>
      </c>
      <c r="AF69" s="57">
        <f t="shared" si="16"/>
        <v>2</v>
      </c>
      <c r="AG69" s="57">
        <f t="shared" si="16"/>
        <v>2</v>
      </c>
      <c r="AH69" s="57">
        <f t="shared" si="16"/>
        <v>2</v>
      </c>
      <c r="AI69" s="57">
        <f t="shared" si="16"/>
        <v>2</v>
      </c>
      <c r="AJ69" s="57">
        <f t="shared" si="16"/>
        <v>2</v>
      </c>
      <c r="AK69" s="57">
        <f t="shared" si="16"/>
        <v>2</v>
      </c>
      <c r="AL69" s="57">
        <f t="shared" si="16"/>
        <v>2</v>
      </c>
      <c r="AM69" s="57">
        <f t="shared" si="16"/>
        <v>4</v>
      </c>
      <c r="AN69" s="120"/>
      <c r="AO69" s="60"/>
      <c r="AP69" s="57"/>
      <c r="AQ69" s="57"/>
      <c r="AR69" s="59"/>
      <c r="AS69" s="59"/>
      <c r="AT69" s="57"/>
      <c r="AU69" s="57"/>
      <c r="AV69" s="57"/>
      <c r="AW69" s="58"/>
      <c r="AX69" s="102"/>
      <c r="AY69" s="135"/>
      <c r="AZ69" s="135"/>
      <c r="BA69" s="135"/>
      <c r="BB69" s="135"/>
      <c r="BC69" s="135"/>
      <c r="BD69" s="135"/>
      <c r="BE69" s="135"/>
      <c r="BF69" s="135"/>
      <c r="BG69" s="136"/>
      <c r="BH69" s="61"/>
    </row>
    <row r="70" spans="1:60" ht="15" customHeight="1">
      <c r="A70" s="169"/>
      <c r="B70" s="185"/>
      <c r="C70" s="159"/>
      <c r="D70" s="56" t="s">
        <v>23</v>
      </c>
      <c r="E70" s="213"/>
      <c r="F70" s="213"/>
      <c r="G70" s="213"/>
      <c r="H70" s="213"/>
      <c r="I70" s="213"/>
      <c r="J70" s="213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8"/>
      <c r="V70" s="58"/>
      <c r="W70" s="90"/>
      <c r="X70" s="153"/>
      <c r="Y70" s="59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8"/>
      <c r="AL70" s="57"/>
      <c r="AM70" s="57"/>
      <c r="AN70" s="119"/>
      <c r="AO70" s="60"/>
      <c r="AP70" s="57"/>
      <c r="AQ70" s="57"/>
      <c r="AR70" s="59"/>
      <c r="AS70" s="59"/>
      <c r="AT70" s="57"/>
      <c r="AU70" s="57"/>
      <c r="AV70" s="57"/>
      <c r="AW70" s="58"/>
      <c r="AX70" s="102"/>
      <c r="AY70" s="135"/>
      <c r="AZ70" s="135"/>
      <c r="BA70" s="135"/>
      <c r="BB70" s="135"/>
      <c r="BC70" s="135"/>
      <c r="BD70" s="135"/>
      <c r="BE70" s="135"/>
      <c r="BF70" s="135"/>
      <c r="BG70" s="136"/>
      <c r="BH70" s="61"/>
    </row>
    <row r="71" spans="1:60" ht="15" customHeight="1">
      <c r="A71" s="169"/>
      <c r="B71" s="139" t="s">
        <v>76</v>
      </c>
      <c r="C71" s="141" t="s">
        <v>77</v>
      </c>
      <c r="D71" s="9" t="s">
        <v>22</v>
      </c>
      <c r="E71" s="27"/>
      <c r="F71" s="27"/>
      <c r="G71" s="27"/>
      <c r="H71" s="27"/>
      <c r="I71" s="27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9"/>
      <c r="V71" s="19"/>
      <c r="W71" s="86"/>
      <c r="X71" s="153"/>
      <c r="Y71" s="20">
        <v>2</v>
      </c>
      <c r="Z71" s="1">
        <v>2</v>
      </c>
      <c r="AA71" s="1">
        <v>2</v>
      </c>
      <c r="AB71" s="1">
        <v>2</v>
      </c>
      <c r="AC71" s="1">
        <v>2</v>
      </c>
      <c r="AD71" s="1">
        <v>2</v>
      </c>
      <c r="AE71" s="1">
        <v>2</v>
      </c>
      <c r="AF71" s="1">
        <v>2</v>
      </c>
      <c r="AG71" s="1">
        <v>2</v>
      </c>
      <c r="AH71" s="1">
        <v>2</v>
      </c>
      <c r="AI71" s="1">
        <v>2</v>
      </c>
      <c r="AJ71" s="1">
        <v>2</v>
      </c>
      <c r="AK71" s="19">
        <v>2</v>
      </c>
      <c r="AL71" s="1">
        <v>2</v>
      </c>
      <c r="AM71" s="1">
        <v>4</v>
      </c>
      <c r="AN71" s="114"/>
      <c r="AO71" s="66"/>
      <c r="AP71" s="1"/>
      <c r="AQ71" s="1"/>
      <c r="AR71" s="20"/>
      <c r="AS71" s="20"/>
      <c r="AT71" s="1"/>
      <c r="AU71" s="27"/>
      <c r="AV71" s="23"/>
      <c r="AW71" s="19"/>
      <c r="AX71" s="99">
        <f>SUM(Y71:AW71)</f>
        <v>32</v>
      </c>
      <c r="AY71" s="135"/>
      <c r="AZ71" s="135"/>
      <c r="BA71" s="135"/>
      <c r="BB71" s="135"/>
      <c r="BC71" s="135"/>
      <c r="BD71" s="135"/>
      <c r="BE71" s="135"/>
      <c r="BF71" s="135"/>
      <c r="BG71" s="136"/>
      <c r="BH71" s="50">
        <f>W71+AX71</f>
        <v>32</v>
      </c>
    </row>
    <row r="72" spans="1:60" ht="18" customHeight="1">
      <c r="A72" s="169"/>
      <c r="B72" s="140"/>
      <c r="C72" s="142"/>
      <c r="D72" s="9" t="s">
        <v>23</v>
      </c>
      <c r="E72" s="27"/>
      <c r="F72" s="27"/>
      <c r="G72" s="27"/>
      <c r="H72" s="27"/>
      <c r="I72" s="27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9"/>
      <c r="V72" s="19"/>
      <c r="W72" s="86"/>
      <c r="X72" s="153"/>
      <c r="Y72" s="20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9"/>
      <c r="AL72" s="1"/>
      <c r="AM72" s="1"/>
      <c r="AN72" s="114"/>
      <c r="AO72" s="66"/>
      <c r="AP72" s="1"/>
      <c r="AQ72" s="1"/>
      <c r="AR72" s="20"/>
      <c r="AS72" s="20"/>
      <c r="AT72" s="1"/>
      <c r="AU72" s="1"/>
      <c r="AV72" s="1"/>
      <c r="AW72" s="19"/>
      <c r="AX72" s="99"/>
      <c r="AY72" s="135"/>
      <c r="AZ72" s="135"/>
      <c r="BA72" s="135"/>
      <c r="BB72" s="135"/>
      <c r="BC72" s="135"/>
      <c r="BD72" s="135"/>
      <c r="BE72" s="135"/>
      <c r="BF72" s="135"/>
      <c r="BG72" s="136"/>
      <c r="BH72" s="51"/>
    </row>
    <row r="73" spans="1:60" ht="18" customHeight="1">
      <c r="A73" s="169"/>
      <c r="B73" s="139" t="s">
        <v>92</v>
      </c>
      <c r="C73" s="141" t="s">
        <v>93</v>
      </c>
      <c r="D73" s="9" t="s">
        <v>22</v>
      </c>
      <c r="E73" s="27"/>
      <c r="F73" s="27"/>
      <c r="G73" s="27"/>
      <c r="H73" s="27"/>
      <c r="I73" s="27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9"/>
      <c r="V73" s="19"/>
      <c r="W73" s="86"/>
      <c r="X73" s="153"/>
      <c r="Y73" s="20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9"/>
      <c r="AL73" s="1"/>
      <c r="AM73" s="1"/>
      <c r="AN73" s="114"/>
      <c r="AO73" s="74"/>
      <c r="AP73" s="1"/>
      <c r="AQ73" s="1"/>
      <c r="AR73" s="20"/>
      <c r="AS73" s="20"/>
      <c r="AT73" s="1"/>
      <c r="AU73" s="1"/>
      <c r="AV73" s="1"/>
      <c r="AW73" s="19"/>
      <c r="AX73" s="99">
        <f>SUM(Y73:AW73)</f>
        <v>0</v>
      </c>
      <c r="AY73" s="135"/>
      <c r="AZ73" s="135"/>
      <c r="BA73" s="135"/>
      <c r="BB73" s="135"/>
      <c r="BC73" s="135"/>
      <c r="BD73" s="135"/>
      <c r="BE73" s="135"/>
      <c r="BF73" s="135"/>
      <c r="BG73" s="136"/>
      <c r="BH73" s="51">
        <f>W73+AX73</f>
        <v>0</v>
      </c>
    </row>
    <row r="74" spans="1:60" ht="18" customHeight="1">
      <c r="A74" s="169"/>
      <c r="B74" s="140"/>
      <c r="C74" s="142"/>
      <c r="D74" s="9" t="s">
        <v>23</v>
      </c>
      <c r="E74" s="27"/>
      <c r="F74" s="27"/>
      <c r="G74" s="27"/>
      <c r="H74" s="27"/>
      <c r="I74" s="27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9"/>
      <c r="V74" s="19"/>
      <c r="W74" s="86"/>
      <c r="X74" s="153"/>
      <c r="Y74" s="20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9"/>
      <c r="AL74" s="1"/>
      <c r="AM74" s="1"/>
      <c r="AN74" s="114"/>
      <c r="AO74" s="74"/>
      <c r="AP74" s="1"/>
      <c r="AQ74" s="1"/>
      <c r="AR74" s="20"/>
      <c r="AS74" s="20"/>
      <c r="AT74" s="1"/>
      <c r="AU74" s="1"/>
      <c r="AV74" s="1"/>
      <c r="AW74" s="19"/>
      <c r="AX74" s="99"/>
      <c r="AY74" s="135"/>
      <c r="AZ74" s="135"/>
      <c r="BA74" s="135"/>
      <c r="BB74" s="135"/>
      <c r="BC74" s="135"/>
      <c r="BD74" s="135"/>
      <c r="BE74" s="135"/>
      <c r="BF74" s="135"/>
      <c r="BG74" s="136"/>
      <c r="BH74" s="51"/>
    </row>
    <row r="75" spans="1:60" ht="15" customHeight="1">
      <c r="A75" s="169"/>
      <c r="B75" s="15"/>
      <c r="C75" s="16" t="s">
        <v>20</v>
      </c>
      <c r="D75" s="9"/>
      <c r="E75" s="27">
        <f>E15+E53+E57</f>
        <v>36</v>
      </c>
      <c r="F75" s="27">
        <f t="shared" ref="F75:V75" si="17">F15+F53+F57</f>
        <v>36</v>
      </c>
      <c r="G75" s="27">
        <f t="shared" si="17"/>
        <v>36</v>
      </c>
      <c r="H75" s="27">
        <f t="shared" si="17"/>
        <v>36</v>
      </c>
      <c r="I75" s="27">
        <f t="shared" si="17"/>
        <v>36</v>
      </c>
      <c r="J75" s="27">
        <f t="shared" si="17"/>
        <v>36</v>
      </c>
      <c r="K75" s="39">
        <f t="shared" si="17"/>
        <v>34</v>
      </c>
      <c r="L75" s="39">
        <f t="shared" si="17"/>
        <v>34</v>
      </c>
      <c r="M75" s="39">
        <f t="shared" si="17"/>
        <v>34</v>
      </c>
      <c r="N75" s="39">
        <f t="shared" si="17"/>
        <v>34</v>
      </c>
      <c r="O75" s="39">
        <f t="shared" si="17"/>
        <v>35</v>
      </c>
      <c r="P75" s="39">
        <f t="shared" si="17"/>
        <v>35</v>
      </c>
      <c r="Q75" s="39">
        <f t="shared" si="17"/>
        <v>34</v>
      </c>
      <c r="R75" s="39">
        <f t="shared" si="17"/>
        <v>31</v>
      </c>
      <c r="S75" s="39">
        <f t="shared" si="17"/>
        <v>34</v>
      </c>
      <c r="T75" s="39">
        <f t="shared" si="17"/>
        <v>34</v>
      </c>
      <c r="U75" s="39">
        <f t="shared" si="17"/>
        <v>33</v>
      </c>
      <c r="V75" s="40">
        <f t="shared" si="17"/>
        <v>20</v>
      </c>
      <c r="W75" s="105">
        <f>SUM(E75:V75)</f>
        <v>608</v>
      </c>
      <c r="X75" s="153"/>
      <c r="Y75" s="55">
        <f>Y15+Y53+Y57</f>
        <v>36</v>
      </c>
      <c r="Z75" s="55">
        <f t="shared" ref="Z75:AW75" si="18">Z15+Z53+Z57</f>
        <v>36</v>
      </c>
      <c r="AA75" s="55">
        <f t="shared" si="18"/>
        <v>36</v>
      </c>
      <c r="AB75" s="55">
        <f t="shared" si="18"/>
        <v>36</v>
      </c>
      <c r="AC75" s="55">
        <f t="shared" si="18"/>
        <v>36</v>
      </c>
      <c r="AD75" s="55">
        <f t="shared" si="18"/>
        <v>36</v>
      </c>
      <c r="AE75" s="55">
        <f t="shared" si="18"/>
        <v>36</v>
      </c>
      <c r="AF75" s="55">
        <f t="shared" si="18"/>
        <v>36</v>
      </c>
      <c r="AG75" s="55">
        <f t="shared" si="18"/>
        <v>36</v>
      </c>
      <c r="AH75" s="55">
        <f t="shared" si="18"/>
        <v>36</v>
      </c>
      <c r="AI75" s="55">
        <f t="shared" si="18"/>
        <v>35</v>
      </c>
      <c r="AJ75" s="55">
        <f t="shared" si="18"/>
        <v>35</v>
      </c>
      <c r="AK75" s="55">
        <f t="shared" si="18"/>
        <v>31</v>
      </c>
      <c r="AL75" s="55">
        <f t="shared" si="18"/>
        <v>32</v>
      </c>
      <c r="AM75" s="55">
        <f t="shared" si="18"/>
        <v>23</v>
      </c>
      <c r="AN75" s="55">
        <f t="shared" si="18"/>
        <v>35</v>
      </c>
      <c r="AO75" s="55">
        <f t="shared" si="18"/>
        <v>35</v>
      </c>
      <c r="AP75" s="55">
        <f t="shared" si="18"/>
        <v>35</v>
      </c>
      <c r="AQ75" s="55">
        <f t="shared" si="18"/>
        <v>35</v>
      </c>
      <c r="AR75" s="55">
        <f t="shared" si="18"/>
        <v>35</v>
      </c>
      <c r="AS75" s="55">
        <f t="shared" si="18"/>
        <v>35</v>
      </c>
      <c r="AT75" s="55">
        <f t="shared" si="18"/>
        <v>35</v>
      </c>
      <c r="AU75" s="55">
        <f t="shared" si="18"/>
        <v>35</v>
      </c>
      <c r="AV75" s="55">
        <f t="shared" si="18"/>
        <v>34</v>
      </c>
      <c r="AW75" s="55">
        <f t="shared" si="18"/>
        <v>0</v>
      </c>
      <c r="AX75" s="99">
        <f>SUM(Y75:AW75)</f>
        <v>830</v>
      </c>
      <c r="AY75" s="135"/>
      <c r="AZ75" s="135"/>
      <c r="BA75" s="135"/>
      <c r="BB75" s="135"/>
      <c r="BC75" s="135"/>
      <c r="BD75" s="135"/>
      <c r="BE75" s="135"/>
      <c r="BF75" s="135"/>
      <c r="BG75" s="136"/>
      <c r="BH75" s="106">
        <f>SUM(BH19:BH74)</f>
        <v>1438</v>
      </c>
    </row>
    <row r="76" spans="1:60" ht="15" customHeight="1">
      <c r="A76" s="169"/>
      <c r="B76" s="1" t="s">
        <v>54</v>
      </c>
      <c r="C76" s="1" t="s">
        <v>55</v>
      </c>
      <c r="D76" s="14"/>
      <c r="E76" s="27"/>
      <c r="F76" s="27"/>
      <c r="G76" s="27"/>
      <c r="H76" s="27"/>
      <c r="I76" s="27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9" t="s">
        <v>79</v>
      </c>
      <c r="V76" s="77"/>
      <c r="W76" s="91"/>
      <c r="X76" s="153"/>
      <c r="Y76" s="20"/>
      <c r="Z76" s="1"/>
      <c r="AA76" s="1"/>
      <c r="AB76" s="1"/>
      <c r="AC76" s="1"/>
      <c r="AD76" s="1"/>
      <c r="AE76" s="1"/>
      <c r="AF76" s="1"/>
      <c r="AG76" s="1"/>
      <c r="AH76" s="1"/>
      <c r="AJ76" s="1"/>
      <c r="AK76" s="19"/>
      <c r="AL76" s="1"/>
      <c r="AM76" s="1" t="s">
        <v>79</v>
      </c>
      <c r="AN76" s="20"/>
      <c r="AO76" s="67"/>
      <c r="AP76" s="25"/>
      <c r="AQ76" s="25"/>
      <c r="AR76" s="20"/>
      <c r="AS76" s="20"/>
      <c r="AT76" s="1"/>
      <c r="AU76" s="1"/>
      <c r="AV76" s="1" t="s">
        <v>78</v>
      </c>
      <c r="AW76" s="19"/>
      <c r="AX76" s="99"/>
      <c r="AY76" s="135"/>
      <c r="AZ76" s="135"/>
      <c r="BA76" s="135"/>
      <c r="BB76" s="135"/>
      <c r="BC76" s="135"/>
      <c r="BD76" s="135"/>
      <c r="BE76" s="135"/>
      <c r="BF76" s="135"/>
      <c r="BG76" s="136"/>
      <c r="BH76" s="13"/>
    </row>
    <row r="77" spans="1:60" ht="15" customHeight="1">
      <c r="A77" s="169"/>
      <c r="B77" s="17" t="s">
        <v>56</v>
      </c>
      <c r="C77" s="1" t="s">
        <v>57</v>
      </c>
      <c r="D77" s="14"/>
      <c r="E77" s="27"/>
      <c r="F77" s="27"/>
      <c r="G77" s="27"/>
      <c r="H77" s="27"/>
      <c r="I77" s="27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9"/>
      <c r="V77" s="19"/>
      <c r="W77" s="86"/>
      <c r="X77" s="153"/>
      <c r="Y77" s="20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9"/>
      <c r="AL77" s="1"/>
      <c r="AM77" s="1"/>
      <c r="AN77" s="20"/>
      <c r="AO77" s="19"/>
      <c r="AP77" s="72"/>
      <c r="AQ77" s="72"/>
      <c r="AR77" s="20"/>
      <c r="AS77" s="20"/>
      <c r="AT77" s="1"/>
      <c r="AU77" s="1"/>
      <c r="AV77" s="1"/>
      <c r="AW77" s="19"/>
      <c r="AX77" s="99"/>
      <c r="AY77" s="135"/>
      <c r="AZ77" s="135"/>
      <c r="BA77" s="135"/>
      <c r="BB77" s="135"/>
      <c r="BC77" s="135"/>
      <c r="BD77" s="135"/>
      <c r="BE77" s="135"/>
      <c r="BF77" s="135"/>
      <c r="BG77" s="136"/>
      <c r="BH77" s="13"/>
    </row>
    <row r="78" spans="1:60" ht="15" customHeight="1">
      <c r="A78" s="169"/>
      <c r="B78" s="17" t="s">
        <v>58</v>
      </c>
      <c r="C78" s="1" t="s">
        <v>60</v>
      </c>
      <c r="D78" s="14"/>
      <c r="E78" s="27"/>
      <c r="F78" s="27"/>
      <c r="G78" s="27"/>
      <c r="H78" s="27"/>
      <c r="I78" s="27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9"/>
      <c r="V78" s="19"/>
      <c r="W78" s="86"/>
      <c r="X78" s="153"/>
      <c r="Y78" s="20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25"/>
      <c r="AM78" s="25"/>
      <c r="AN78" s="1"/>
      <c r="AO78" s="19"/>
      <c r="AP78" s="1"/>
      <c r="AQ78" s="1"/>
      <c r="AR78" s="20"/>
      <c r="AS78" s="20"/>
      <c r="AT78" s="1"/>
      <c r="AU78" s="1"/>
      <c r="AV78" s="1"/>
      <c r="AW78" s="19"/>
      <c r="AX78" s="99"/>
      <c r="AY78" s="135"/>
      <c r="AZ78" s="135"/>
      <c r="BA78" s="135"/>
      <c r="BB78" s="135"/>
      <c r="BC78" s="135"/>
      <c r="BD78" s="135"/>
      <c r="BE78" s="135"/>
      <c r="BF78" s="135"/>
      <c r="BG78" s="136"/>
      <c r="BH78" s="13"/>
    </row>
    <row r="79" spans="1:60" ht="15" customHeight="1" thickBot="1">
      <c r="A79" s="169"/>
      <c r="B79" s="1" t="s">
        <v>59</v>
      </c>
      <c r="C79" s="1" t="s">
        <v>61</v>
      </c>
      <c r="D79" s="9"/>
      <c r="E79" s="27"/>
      <c r="F79" s="27"/>
      <c r="G79" s="27"/>
      <c r="H79" s="27"/>
      <c r="I79" s="27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92"/>
      <c r="X79" s="155"/>
      <c r="Y79" s="20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"/>
      <c r="AQ79" s="1"/>
      <c r="AR79" s="20"/>
      <c r="AS79" s="20"/>
      <c r="AT79" s="1"/>
      <c r="AU79" s="1"/>
      <c r="AV79" s="1"/>
      <c r="AW79" s="19"/>
      <c r="AX79" s="103"/>
      <c r="AY79" s="137"/>
      <c r="AZ79" s="137"/>
      <c r="BA79" s="137"/>
      <c r="BB79" s="137"/>
      <c r="BC79" s="137"/>
      <c r="BD79" s="137"/>
      <c r="BE79" s="137"/>
      <c r="BF79" s="137"/>
      <c r="BG79" s="138"/>
      <c r="BH79" s="13"/>
    </row>
  </sheetData>
  <mergeCells count="87">
    <mergeCell ref="A1:BH1"/>
    <mergeCell ref="E3:I3"/>
    <mergeCell ref="J3:M3"/>
    <mergeCell ref="E11:BG11"/>
    <mergeCell ref="BC3:BG3"/>
    <mergeCell ref="X2:BG2"/>
    <mergeCell ref="AO3:AS3"/>
    <mergeCell ref="AT3:AW3"/>
    <mergeCell ref="N3:R3"/>
    <mergeCell ref="AY3:BB3"/>
    <mergeCell ref="A2:A14"/>
    <mergeCell ref="BH2:BH14"/>
    <mergeCell ref="AK3:AN3"/>
    <mergeCell ref="E13:BG13"/>
    <mergeCell ref="S3:V3"/>
    <mergeCell ref="X3:AA3"/>
    <mergeCell ref="A15:A79"/>
    <mergeCell ref="B37:B38"/>
    <mergeCell ref="B17:B18"/>
    <mergeCell ref="B19:B20"/>
    <mergeCell ref="B23:B24"/>
    <mergeCell ref="B25:B26"/>
    <mergeCell ref="B27:B28"/>
    <mergeCell ref="B15:B16"/>
    <mergeCell ref="B57:B58"/>
    <mergeCell ref="B71:B72"/>
    <mergeCell ref="B49:B50"/>
    <mergeCell ref="B41:B42"/>
    <mergeCell ref="B69:B70"/>
    <mergeCell ref="B39:B40"/>
    <mergeCell ref="B61:B62"/>
    <mergeCell ref="B47:B48"/>
    <mergeCell ref="E2:V2"/>
    <mergeCell ref="B33:B34"/>
    <mergeCell ref="B2:B14"/>
    <mergeCell ref="C2:C14"/>
    <mergeCell ref="C15:C16"/>
    <mergeCell ref="C17:C18"/>
    <mergeCell ref="C19:C20"/>
    <mergeCell ref="C23:C24"/>
    <mergeCell ref="C25:C26"/>
    <mergeCell ref="C27:C28"/>
    <mergeCell ref="C29:C30"/>
    <mergeCell ref="B29:B30"/>
    <mergeCell ref="D2:D14"/>
    <mergeCell ref="B31:B32"/>
    <mergeCell ref="C21:C22"/>
    <mergeCell ref="B21:B22"/>
    <mergeCell ref="AF3:AJ3"/>
    <mergeCell ref="AB3:AE3"/>
    <mergeCell ref="X15:X79"/>
    <mergeCell ref="W4:W10"/>
    <mergeCell ref="C53:C54"/>
    <mergeCell ref="C71:C72"/>
    <mergeCell ref="C59:C60"/>
    <mergeCell ref="C61:C62"/>
    <mergeCell ref="C63:C64"/>
    <mergeCell ref="C67:C68"/>
    <mergeCell ref="C65:C66"/>
    <mergeCell ref="C69:C70"/>
    <mergeCell ref="C43:C44"/>
    <mergeCell ref="C45:C46"/>
    <mergeCell ref="C57:C58"/>
    <mergeCell ref="C47:C48"/>
    <mergeCell ref="B53:B54"/>
    <mergeCell ref="B55:B56"/>
    <mergeCell ref="C55:C56"/>
    <mergeCell ref="AY15:BG79"/>
    <mergeCell ref="B73:B74"/>
    <mergeCell ref="C73:C74"/>
    <mergeCell ref="B59:B60"/>
    <mergeCell ref="B63:B64"/>
    <mergeCell ref="B65:B66"/>
    <mergeCell ref="B67:B68"/>
    <mergeCell ref="C49:C50"/>
    <mergeCell ref="C31:C32"/>
    <mergeCell ref="C33:C34"/>
    <mergeCell ref="B43:B44"/>
    <mergeCell ref="B45:B46"/>
    <mergeCell ref="C41:C42"/>
    <mergeCell ref="AX4:AX10"/>
    <mergeCell ref="B35:B36"/>
    <mergeCell ref="C35:C36"/>
    <mergeCell ref="B51:B52"/>
    <mergeCell ref="C51:C52"/>
    <mergeCell ref="C37:C38"/>
    <mergeCell ref="C39:C40"/>
  </mergeCells>
  <pageMargins left="0.23622047244094491" right="0.23622047244094491" top="0.35433070866141736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2020-10-27T10:00:49Z</dcterms:modified>
</cp:coreProperties>
</file>